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dossierstukken\"/>
    </mc:Choice>
  </mc:AlternateContent>
  <bookViews>
    <workbookView xWindow="0" yWindow="0" windowWidth="25200" windowHeight="11895"/>
  </bookViews>
  <sheets>
    <sheet name="1.Uitleg" sheetId="5" r:id="rId1"/>
    <sheet name="2.Gegevens" sheetId="1" r:id="rId2"/>
    <sheet name="3.Begroting" sheetId="2" r:id="rId3"/>
    <sheet name="4. BPV-formulier" sheetId="4" r:id="rId4"/>
  </sheets>
  <definedNames>
    <definedName name="_xlnm.Print_Area" localSheetId="1">'2.Gegevens'!$A$2:$C$72</definedName>
    <definedName name="_xlnm.Print_Area" localSheetId="2">'3.Begroting'!$A$6:$E$68</definedName>
    <definedName name="_xlnm.Print_Area" localSheetId="3">'4. BPV-formulier'!$A$6:$H$39</definedName>
    <definedName name="Beroep">'2.Gegevens'!$J$52:$J$53</definedName>
    <definedName name="Economischesector">'2.Gegevens'!$L$32:$L$35</definedName>
    <definedName name="Geslacht">'2.Gegevens'!$J$7:$J$8</definedName>
    <definedName name="Kwalificatie">'2.Gegevens'!$M$62:$M$66</definedName>
    <definedName name="Opleidingsgebied">'2.Gegevens'!$J$62:$J$69</definedName>
    <definedName name="Organisatiegrootte">'2.Gegevens'!$L$26:$L$29</definedName>
    <definedName name="Profit">'2.Gegevens'!$L$22:$L$23</definedName>
    <definedName name="Soortdeelnemer">'2.Gegevens'!$J$22:$J$23</definedName>
    <definedName name="Soortorganisatie">'2.Gegevens'!$L$13:$L$17</definedName>
    <definedName name="Vestiging">'2.Gegevens'!$J$26:$J$34</definedName>
    <definedName name="Werkgebied">'2.Gegevens'!$L$7:$L$11</definedName>
    <definedName name="Wettelijkestatus">'2.Gegevens'!$J$37:$J$38</definedName>
  </definedNames>
  <calcPr calcId="162913"/>
</workbook>
</file>

<file path=xl/calcChain.xml><?xml version="1.0" encoding="utf-8"?>
<calcChain xmlns="http://schemas.openxmlformats.org/spreadsheetml/2006/main">
  <c r="E23" i="2" l="1"/>
  <c r="E28" i="2" s="1"/>
  <c r="C61" i="1" l="1"/>
  <c r="G59" i="1" l="1"/>
  <c r="G58" i="1"/>
  <c r="H60" i="1" l="1"/>
  <c r="G60" i="1"/>
  <c r="D13" i="4"/>
  <c r="C13" i="4"/>
  <c r="A33" i="4"/>
  <c r="C27" i="4"/>
  <c r="E25" i="4"/>
  <c r="E16" i="4"/>
  <c r="C16" i="4"/>
  <c r="C15" i="4"/>
  <c r="D50" i="2"/>
  <c r="C6" i="2"/>
  <c r="C8" i="2"/>
  <c r="C12" i="4"/>
  <c r="C7" i="2"/>
  <c r="C29" i="4"/>
  <c r="C28" i="4"/>
  <c r="E27" i="4"/>
  <c r="E26" i="4"/>
  <c r="C26" i="4"/>
  <c r="C25" i="4"/>
  <c r="E24" i="4"/>
  <c r="C24" i="4"/>
  <c r="C23" i="4"/>
  <c r="E22" i="4"/>
  <c r="C22" i="4"/>
  <c r="G18" i="4"/>
  <c r="F18" i="4"/>
  <c r="E18" i="4"/>
  <c r="C18" i="4"/>
  <c r="D12" i="4"/>
  <c r="D11" i="4"/>
  <c r="C11" i="4"/>
  <c r="E42" i="2"/>
  <c r="E45" i="2" s="1"/>
  <c r="I60" i="1" l="1"/>
  <c r="C60" i="1" s="1"/>
</calcChain>
</file>

<file path=xl/comments1.xml><?xml version="1.0" encoding="utf-8"?>
<comments xmlns="http://schemas.openxmlformats.org/spreadsheetml/2006/main">
  <authors>
    <author>Harry Hermans</author>
  </authors>
  <commentList>
    <comment ref="G60" authorId="0" shapeId="0">
      <text>
        <r>
          <rPr>
            <sz val="9"/>
            <color indexed="81"/>
            <rFont val="Tahoma"/>
            <family val="2"/>
          </rPr>
          <t>aant wkn</t>
        </r>
      </text>
    </comment>
    <comment ref="H60" authorId="0" shapeId="0">
      <text>
        <r>
          <rPr>
            <sz val="9"/>
            <color indexed="81"/>
            <rFont val="Tahoma"/>
            <family val="2"/>
          </rPr>
          <t>+ nog aantal dagen</t>
        </r>
      </text>
    </comment>
  </commentList>
</comments>
</file>

<file path=xl/sharedStrings.xml><?xml version="1.0" encoding="utf-8"?>
<sst xmlns="http://schemas.openxmlformats.org/spreadsheetml/2006/main" count="256" uniqueCount="248">
  <si>
    <t>Voornaam</t>
  </si>
  <si>
    <t>Soort organisatie</t>
  </si>
  <si>
    <t>Geslacht/sexe</t>
  </si>
  <si>
    <t>Nationaliteit</t>
  </si>
  <si>
    <t>Uitgaven</t>
  </si>
  <si>
    <t>Reiskosten</t>
  </si>
  <si>
    <t>Verblijfkosten</t>
  </si>
  <si>
    <t>Soort deelnemer</t>
  </si>
  <si>
    <t>Specifieke behoeften</t>
  </si>
  <si>
    <t>Adres1</t>
  </si>
  <si>
    <t>Adres2</t>
  </si>
  <si>
    <t>Postcode</t>
  </si>
  <si>
    <t>Plaats</t>
  </si>
  <si>
    <t>Land</t>
  </si>
  <si>
    <t>Nederland</t>
  </si>
  <si>
    <t>Telefoonnummer</t>
  </si>
  <si>
    <t>Naam vd organisatie</t>
  </si>
  <si>
    <t>Straat en huisnummer</t>
  </si>
  <si>
    <t>Alleen invullen indien je niet op de hoofdvestiging werkt.</t>
  </si>
  <si>
    <t>Achternaam:</t>
  </si>
  <si>
    <t>Voornaam:</t>
  </si>
  <si>
    <t>Functie:</t>
  </si>
  <si>
    <t>Telefoonnummer:</t>
  </si>
  <si>
    <t>E-mail adres:</t>
  </si>
  <si>
    <t>Op veel gezinsbedrijven meestal: eigenaar</t>
  </si>
  <si>
    <t>Certificering:</t>
  </si>
  <si>
    <t>VA1</t>
  </si>
  <si>
    <t>Financiering:</t>
  </si>
  <si>
    <t>Wil je een Europass?:</t>
  </si>
  <si>
    <t>Doelstelling van de Europese stage</t>
  </si>
  <si>
    <t>Kader, waarbinnen je deze studie doet</t>
  </si>
  <si>
    <t>Wettelijke status</t>
  </si>
  <si>
    <t>Aanhef</t>
  </si>
  <si>
    <t>Mobiele tel. nr.</t>
  </si>
  <si>
    <t>Indien niet beschikbaar, dan hetzelfde als het vaste telefoonnummer invullen</t>
  </si>
  <si>
    <t>Afdeling</t>
  </si>
  <si>
    <t>Alleen invullen indien van toepassing, bijv R &amp; D</t>
  </si>
  <si>
    <r>
      <t>Is meestal de d</t>
    </r>
    <r>
      <rPr>
        <b/>
        <sz val="10"/>
        <rFont val="Arial"/>
        <family val="2"/>
      </rPr>
      <t>ag van terugreis</t>
    </r>
  </si>
  <si>
    <t>Opleidingsgebied</t>
  </si>
  <si>
    <t>Beroep</t>
  </si>
  <si>
    <t>Woonplaats</t>
  </si>
  <si>
    <t>Gegevens stagiair:</t>
  </si>
  <si>
    <t>Handtekening stagiair:</t>
  </si>
  <si>
    <t>Toelichting:</t>
  </si>
  <si>
    <t>Geboortedatum</t>
  </si>
  <si>
    <t>Mag leeg blijven; eventueel thuisadres als je uitwonend bent.</t>
  </si>
  <si>
    <t>Aantal medeleerlingen</t>
  </si>
  <si>
    <t>Verplicht invullen</t>
  </si>
  <si>
    <t>Ja</t>
  </si>
  <si>
    <t>Hier staat reeds genoteerd wat daar normaal standaard voor ingevuld wordt.
Als je het daar niet mee eens bent, moet je zelf de tekst aanpassen. Dat mag ook in een andere taal.</t>
  </si>
  <si>
    <t>Aanvulling  m.b.t.  stagebedrijf</t>
  </si>
  <si>
    <t>In dit vak kun je een tekst van 100 tekens plaatsen als je doortypt zonder de Enter-toets te gebruiken. Deze tekst komt op je BPV-formulier.
Op het einde van deze lijst kun je extra informatie kwijt.</t>
  </si>
  <si>
    <t>Geboorteplaats</t>
  </si>
  <si>
    <t>Zie hiervoor je ID-kaart of je paspoort</t>
  </si>
  <si>
    <t>Let op: dit moet hetzelfde zijn als op het VOORSCHOT-contract.</t>
  </si>
  <si>
    <r>
      <t xml:space="preserve">Mét landennummer en zonder de </t>
    </r>
    <r>
      <rPr>
        <b/>
        <sz val="10"/>
        <rFont val="Arial"/>
        <family val="2"/>
      </rPr>
      <t>0</t>
    </r>
    <r>
      <rPr>
        <sz val="10"/>
        <rFont val="Arial"/>
        <family val="2"/>
      </rPr>
      <t xml:space="preserve"> van kengetal: bijv. 0049 3904 45678</t>
    </r>
  </si>
  <si>
    <t xml:space="preserve">Altijd invullen, ook als die hetzelfde zijn als bij 2. Gegevens stagebedrijf </t>
  </si>
  <si>
    <t>1. Persoonlijke gegevens over de leerling:</t>
  </si>
  <si>
    <t>2. Gegevens over het stagebedrijf:</t>
  </si>
  <si>
    <t>3. Contactpersoon op je stagebedrijf:</t>
  </si>
  <si>
    <t>4. Gegevens over de stage(periode):</t>
  </si>
  <si>
    <t>Als je in de cel hiernaast op een nieuwe regel wilt beginnen, gebruik je
de toets-combinatie   Alt+Enter (tegelijkertijd indrukken)</t>
  </si>
  <si>
    <t>gele</t>
  </si>
  <si>
    <t xml:space="preserve">In onderstaande tabel kun je in de </t>
  </si>
  <si>
    <t>vakken bedragen invullen</t>
  </si>
  <si>
    <t>Persoonlijke opmerkingen:</t>
  </si>
  <si>
    <t>Gegeven die je hier links invult, worden NERGENS op afgedrukt.
Die blijven alleen in dit Excel-bestand bewaard.</t>
  </si>
  <si>
    <t>Tekst tussen haakje aanpassen voor jouw situatie</t>
  </si>
  <si>
    <t>Als het goed is, staat op de papierafdruk alles op 1 A4. 
Als dat niet het geval is, heb je het Excel-bestand niet goed geopend !!</t>
  </si>
  <si>
    <t>Naam:</t>
  </si>
  <si>
    <t>Adres:</t>
  </si>
  <si>
    <t>Email-adres (privé):</t>
  </si>
  <si>
    <t>Telefoon-nummers:</t>
  </si>
  <si>
    <t>Stageperiode:</t>
  </si>
  <si>
    <t>t/m</t>
  </si>
  <si>
    <t>Gegevens bpv-bedrijf:</t>
  </si>
  <si>
    <t>Naam bedrijf / afdeling</t>
  </si>
  <si>
    <t>Contact persoon</t>
  </si>
  <si>
    <t>Staat+huisnr. / plaats</t>
  </si>
  <si>
    <t>Tel.nr (vast / mobiel)</t>
  </si>
  <si>
    <t>Email-adres bpv-bedrijf</t>
  </si>
  <si>
    <r>
      <t>Typering bedrijf</t>
    </r>
    <r>
      <rPr>
        <sz val="11"/>
        <rFont val="Arial"/>
        <family val="2"/>
      </rPr>
      <t xml:space="preserve"> </t>
    </r>
    <r>
      <rPr>
        <sz val="9"/>
        <rFont val="Arial"/>
        <family val="2"/>
      </rPr>
      <t>(eventueel na afdrukken handgeschreven aan te vullen):</t>
    </r>
  </si>
  <si>
    <t>Datum:</t>
  </si>
  <si>
    <r>
      <t>Bpv-formulier</t>
    </r>
    <r>
      <rPr>
        <sz val="12"/>
        <rFont val="Arial"/>
        <family val="2"/>
      </rPr>
      <t xml:space="preserve">
voor een bpv-periode, 
</t>
    </r>
    <r>
      <rPr>
        <sz val="20"/>
        <rFont val="Arial"/>
        <family val="2"/>
      </rPr>
      <t>binnen de Europese Unie</t>
    </r>
  </si>
  <si>
    <t xml:space="preserve">  </t>
  </si>
  <si>
    <t>Postcode / gemeente</t>
  </si>
  <si>
    <t>Te gebruikten talen (stage)</t>
  </si>
  <si>
    <t>Praktische werkervaring opdoen in een ander land met andere gebruiken en mogelijkheden.
Bevorderen van zelfstandig handelen, initiatief nemen en improvisatievermogen ontwikkelen.
Kennis van een vreemde taal ontwikkelen en omgaan met mensen van 'n andere cultuur.</t>
  </si>
  <si>
    <t>Werkgebied stagebedrijf</t>
  </si>
  <si>
    <t>Als je eerst tabblad 2.Gegevens ingevoerd hebt, zijn onderstaande gegevens automatisch ingevuld. Op basis van dit formulier kan een POK opgemaakt worden, die je daarna kunt opsturen naar je stagebedrijf. Op deze manier wordt je stage schriftelijk vastgelegd.</t>
  </si>
  <si>
    <t>Lever dit formulier in bij de bpv-docent om een POK te laten opmaken.</t>
  </si>
  <si>
    <t>Ga je samen met andere leerlingen naar dezelfde stageplaats in dezelfde periode?</t>
  </si>
  <si>
    <t>Bewaar voor jezelf een kopie van dit document.
Verder is het verstandig ook een afdruk op papier te maken en die te bewaren.</t>
  </si>
  <si>
    <t>Website</t>
  </si>
  <si>
    <t>Handtekening ouder/verzorger 
indien jonger dan 18 jaar</t>
  </si>
  <si>
    <t>Achternaam</t>
  </si>
  <si>
    <t xml:space="preserve"> </t>
  </si>
  <si>
    <t>minus</t>
  </si>
  <si>
    <t>Dit Excel-bestand bestaat uit 4 tabbladen.</t>
  </si>
  <si>
    <t>Stuur deze compleet ingevulde studentfile op via email naar je vestigingscoordinator internationalisering</t>
  </si>
  <si>
    <t xml:space="preserve">Gebruik hiervoor het GroupWise-Adresboek, dan is de kans op fouten minimaal. </t>
  </si>
  <si>
    <t>Land en provincie</t>
  </si>
  <si>
    <t>Woonadres</t>
  </si>
  <si>
    <t xml:space="preserve">Beschrijving van
het stagebedrijf
</t>
  </si>
  <si>
    <t>Economische-sector</t>
  </si>
  <si>
    <t>Organisatie-grootte</t>
  </si>
  <si>
    <t>VA1 invullen, indien deze stage onderdeel is van je opleiding.</t>
  </si>
  <si>
    <t xml:space="preserve"> a. Huisvesting</t>
  </si>
  <si>
    <t xml:space="preserve">Toelichting op je Inkomsten </t>
  </si>
  <si>
    <t xml:space="preserve"> c. Stagevergoeding (naar waarheid invullen)</t>
  </si>
  <si>
    <r>
      <t xml:space="preserve">Sla dit bestand eerst op onder je eigen voor en achternaam gevolgd door de toevoeging studentfile. bijv. </t>
    </r>
    <r>
      <rPr>
        <b/>
        <i/>
        <sz val="10"/>
        <color indexed="8"/>
        <rFont val="Arial"/>
        <family val="2"/>
      </rPr>
      <t>Kees Jansen studentfile.</t>
    </r>
  </si>
  <si>
    <t>Indien ja, toelichten welke, zoals handicap om bepaalde werkzaamheden uit te voeren</t>
  </si>
  <si>
    <t>Provincie/Regio</t>
  </si>
  <si>
    <t xml:space="preserve">Profit / Non profit </t>
  </si>
  <si>
    <t>Startdatum stage</t>
  </si>
  <si>
    <t>Einddatum stage</t>
  </si>
  <si>
    <t>Naam</t>
  </si>
  <si>
    <t xml:space="preserve"> Begroting van:</t>
  </si>
  <si>
    <t xml:space="preserve">retourkosten van je woonadres in Nederland naar je stage-adres in het buitenland. </t>
  </si>
  <si>
    <t>3. Licht toe waarom je geen stagevergoeding van je stageplaats krijgt.</t>
  </si>
  <si>
    <t>je hebt nog geen recht op OV-vergoeding omdat je minderjarig bent</t>
  </si>
  <si>
    <t>je gaat minder dan 3 weken op stage</t>
  </si>
  <si>
    <t>je kan je OV in Nederland gedurende je stage niet stopzetten i.v.m. de stageduur en het stagemoment</t>
  </si>
  <si>
    <t xml:space="preserve"> 
</t>
  </si>
  <si>
    <t>2. Kruis aan  waarom je geen uitwonende beurs hebt aangevraagd:</t>
  </si>
  <si>
    <t>Je bent minderjarig en hebt nog geen recht op studiefinanciering</t>
  </si>
  <si>
    <t>Je hebt al een uitwondende beurs</t>
  </si>
  <si>
    <t>Je kan geen uitwonende beurs aanvragen ivm aanvang stage en stageduur</t>
  </si>
  <si>
    <t xml:space="preserve"> 
</t>
  </si>
  <si>
    <t>Ander, namelijk</t>
  </si>
  <si>
    <t>Locatie:</t>
  </si>
  <si>
    <t>1. Kruis aan (met letter x) indien je je OV-vergoeding niet hebt stopgezet, 
    waarom je dit niet gedaan hebt:</t>
  </si>
  <si>
    <t>Klas</t>
  </si>
  <si>
    <t>In de code zoals op school gebruikelijk, zoals: G42, W43 e.d.</t>
  </si>
  <si>
    <t>E-mailadres</t>
  </si>
  <si>
    <t>Gsm-nummer</t>
  </si>
  <si>
    <t>Indien geen eigen nummer, dan leeg laten</t>
  </si>
  <si>
    <t>Duur van de stage</t>
  </si>
  <si>
    <r>
      <t xml:space="preserve">Geef deze in als dd-mm-jj (bijv. 07-05-07); mag </t>
    </r>
    <r>
      <rPr>
        <b/>
        <sz val="10"/>
        <rFont val="Arial"/>
        <family val="2"/>
      </rPr>
      <t>dag van heenreis</t>
    </r>
    <r>
      <rPr>
        <sz val="10"/>
        <rFont val="Arial"/>
        <family val="2"/>
      </rPr>
      <t xml:space="preserve"> zijn</t>
    </r>
  </si>
  <si>
    <t>Toelichting op Inkomsten: zie volgende pagina</t>
  </si>
  <si>
    <t>Gemeente</t>
  </si>
  <si>
    <r>
      <t xml:space="preserve">Zoek in Atlas of via Internet </t>
    </r>
    <r>
      <rPr>
        <b/>
        <sz val="11"/>
        <rFont val="Arial"/>
        <family val="2"/>
      </rPr>
      <t>www.google.nl</t>
    </r>
    <r>
      <rPr>
        <sz val="10"/>
        <rFont val="Arial"/>
        <family val="2"/>
      </rPr>
      <t xml:space="preserve"> in welke regio van het land de plaats ligt.</t>
    </r>
  </si>
  <si>
    <t>Deze regel alleen invullen als ze belangrijk zijn bij de adressering/bezorging van post.</t>
  </si>
  <si>
    <r>
      <t xml:space="preserve">Provincie (regio) / </t>
    </r>
    <r>
      <rPr>
        <b/>
        <sz val="10"/>
        <rFont val="Arial"/>
        <family val="2"/>
      </rPr>
      <t>Land</t>
    </r>
    <r>
      <rPr>
        <sz val="10"/>
        <rFont val="Arial"/>
        <family val="2"/>
      </rPr>
      <t xml:space="preserve"> </t>
    </r>
  </si>
  <si>
    <t>Web-site</t>
  </si>
  <si>
    <t>Klas / locatie:</t>
  </si>
  <si>
    <r>
      <rPr>
        <b/>
        <sz val="10"/>
        <rFont val="Arial"/>
        <family val="2"/>
      </rPr>
      <t>LET OP</t>
    </r>
    <r>
      <rPr>
        <sz val="10"/>
        <rFont val="Arial"/>
        <family val="2"/>
      </rPr>
      <t>: Bewaar de bon voor de betaling van de huisvesting. Zorg dat dit een herkenbaar reçu is, met bijv. stempel en handtekening van het stage-adres.</t>
    </r>
  </si>
  <si>
    <r>
      <t>Toelichting</t>
    </r>
    <r>
      <rPr>
        <b/>
        <sz val="14"/>
        <color indexed="8"/>
        <rFont val="Arial"/>
        <family val="2"/>
      </rPr>
      <t xml:space="preserve"> </t>
    </r>
    <r>
      <rPr>
        <sz val="10"/>
        <color indexed="8"/>
        <rFont val="Arial"/>
        <family val="2"/>
      </rPr>
      <t xml:space="preserve"> </t>
    </r>
    <r>
      <rPr>
        <b/>
        <sz val="12"/>
        <color indexed="8"/>
        <rFont val="Arial"/>
        <family val="2"/>
      </rPr>
      <t>voor het invullen van deze studentfile</t>
    </r>
  </si>
  <si>
    <r>
      <t xml:space="preserve"> - dit eerste tabblad    </t>
    </r>
    <r>
      <rPr>
        <b/>
        <sz val="11"/>
        <color indexed="8"/>
        <rFont val="Arial"/>
        <family val="2"/>
      </rPr>
      <t>1.Uitleg</t>
    </r>
    <r>
      <rPr>
        <sz val="10"/>
        <color indexed="8"/>
        <rFont val="Arial"/>
        <family val="2"/>
      </rPr>
      <t xml:space="preserve"> , waar je nu staat</t>
    </r>
  </si>
  <si>
    <r>
      <t xml:space="preserve"> - het tweede tabblad  </t>
    </r>
    <r>
      <rPr>
        <b/>
        <sz val="11"/>
        <color indexed="8"/>
        <rFont val="Arial"/>
        <family val="2"/>
      </rPr>
      <t>2.Gegevens</t>
    </r>
    <r>
      <rPr>
        <sz val="10"/>
        <color indexed="8"/>
        <rFont val="Arial"/>
        <family val="2"/>
      </rPr>
      <t xml:space="preserve"> wat je moet invullen</t>
    </r>
  </si>
  <si>
    <t xml:space="preserve">Vul de (licht)geel gekleurde cellen volledig in! Slechts in een enkel geval mogen ze leeg blijven; dan staat dat er speciaal bij </t>
  </si>
  <si>
    <t>Gebruik je voorkeur; hoeft niet het school e-mailadres te zijn.</t>
  </si>
  <si>
    <t>Naam stagebedrijf</t>
  </si>
  <si>
    <r>
      <t xml:space="preserve">Bijv. Sir / Mrs   Herr / Frau   enz.(zoals gebruikelijk in dat land); </t>
    </r>
    <r>
      <rPr>
        <b/>
        <sz val="10"/>
        <rFont val="Arial"/>
        <family val="2"/>
      </rPr>
      <t>verplicht invullen</t>
    </r>
  </si>
  <si>
    <t>Vermeld welke talen je zult gaan gebruiken, bijvoorbeeld: Engels, Deens, Spaans</t>
  </si>
  <si>
    <t>Het is verplicht om een EUROPASS aan te vragen</t>
  </si>
  <si>
    <t>Niet vergeten te ondertekenen ná afdrukken.</t>
  </si>
  <si>
    <t>En ook je ouder(s) / verzorger(s) als je nog geen 18 jaar bent.</t>
  </si>
  <si>
    <r>
      <t xml:space="preserve"> - het derde tabblad    </t>
    </r>
    <r>
      <rPr>
        <b/>
        <sz val="11"/>
        <color indexed="8"/>
        <rFont val="Arial"/>
        <family val="2"/>
      </rPr>
      <t xml:space="preserve">3.Begroting </t>
    </r>
    <r>
      <rPr>
        <sz val="10"/>
        <color indexed="8"/>
        <rFont val="Arial"/>
        <family val="2"/>
      </rPr>
      <t xml:space="preserve"> invullen</t>
    </r>
  </si>
  <si>
    <r>
      <t xml:space="preserve"> - het vierde tabblad   </t>
    </r>
    <r>
      <rPr>
        <sz val="11"/>
        <color indexed="8"/>
        <rFont val="Arial"/>
        <family val="2"/>
      </rPr>
      <t xml:space="preserve"> </t>
    </r>
    <r>
      <rPr>
        <b/>
        <sz val="11"/>
        <color indexed="8"/>
        <rFont val="Arial"/>
        <family val="2"/>
      </rPr>
      <t xml:space="preserve">4.BPV-formulier </t>
    </r>
    <r>
      <rPr>
        <sz val="10"/>
        <color indexed="8"/>
        <rFont val="Arial"/>
        <family val="2"/>
      </rPr>
      <t>invullen</t>
    </r>
  </si>
  <si>
    <t>anders, namelijk (hieronder toelichten)</t>
  </si>
  <si>
    <r>
      <rPr>
        <b/>
        <sz val="10"/>
        <rFont val="Arial"/>
        <family val="2"/>
      </rPr>
      <t>LET OP</t>
    </r>
    <r>
      <rPr>
        <sz val="10"/>
        <rFont val="Arial"/>
        <family val="2"/>
      </rPr>
      <t>: bewaar de tickets/boardingpass van vlieg-treinreizen en tevens de facturen</t>
    </r>
  </si>
  <si>
    <t>IBAN-nummer</t>
  </si>
  <si>
    <t>Studenfile t.b.v. aanvraag subsidie Erasmus+</t>
  </si>
  <si>
    <t>Erasmus+</t>
  </si>
  <si>
    <t>Totaal uitgaven</t>
  </si>
  <si>
    <t xml:space="preserve"> b. Levensonderhoud (eten en drinken)</t>
  </si>
  <si>
    <t>Totaal verwachte uitgaven</t>
  </si>
  <si>
    <t>Totaal inkomsten</t>
  </si>
  <si>
    <t xml:space="preserve"> b. Vergoeding voor uitwonende beurs-vergoeding thuiswonende beurs (indien je  thuis woont en gedurende je stage een uitwonende beurs kan aanvragen). </t>
  </si>
  <si>
    <t>Man</t>
  </si>
  <si>
    <t>Vrouw</t>
  </si>
  <si>
    <t>Student mbo</t>
  </si>
  <si>
    <t>pas afgestudeerd</t>
  </si>
  <si>
    <t>mbo Den Bosch</t>
  </si>
  <si>
    <t>mbo Velp</t>
  </si>
  <si>
    <t>Vestiging</t>
  </si>
  <si>
    <t>Soortdeelnemer</t>
  </si>
  <si>
    <t>Geslacht</t>
  </si>
  <si>
    <t>mbo Nijmegen</t>
  </si>
  <si>
    <t>mbo Helmond</t>
  </si>
  <si>
    <t>mbo Tilburg</t>
  </si>
  <si>
    <t>mbo Apeldoorn</t>
  </si>
  <si>
    <t>mbo Eindhoven</t>
  </si>
  <si>
    <t>mbo Geldermalsen</t>
  </si>
  <si>
    <t>Soortorganisatie</t>
  </si>
  <si>
    <t>Non-profit</t>
  </si>
  <si>
    <r>
      <rPr>
        <b/>
        <sz val="10"/>
        <rFont val="Arial"/>
        <family val="2"/>
      </rPr>
      <t>Profit</t>
    </r>
    <r>
      <rPr>
        <sz val="10"/>
        <rFont val="Arial"/>
        <family val="2"/>
      </rPr>
      <t>-organisaties hebben als doel winst;  Non-profit dus niet (bijv.een dierenasiel)</t>
    </r>
  </si>
  <si>
    <t>Wettelijkestatus</t>
  </si>
  <si>
    <t>Privé/particulier</t>
  </si>
  <si>
    <t>Overheid/openbaar</t>
  </si>
  <si>
    <t>Werkgebied</t>
  </si>
  <si>
    <t>Lokaal</t>
  </si>
  <si>
    <t>Regionaal/provinciaal</t>
  </si>
  <si>
    <t>Nationaal</t>
  </si>
  <si>
    <t>Europees</t>
  </si>
  <si>
    <t>Internationaal</t>
  </si>
  <si>
    <t>ENT-SME-MKB =  midden- en kleinbedrijf</t>
  </si>
  <si>
    <t>NFP = Non-profit organisatie</t>
  </si>
  <si>
    <t>PUB-NAT = Nationale overheid</t>
  </si>
  <si>
    <t>ASC-VET = Beroepsopleidingen, scholen</t>
  </si>
  <si>
    <t>Anders, nl.:</t>
  </si>
  <si>
    <t>Profit</t>
  </si>
  <si>
    <t>Organisatiegrootte</t>
  </si>
  <si>
    <t>S1 = 1 tot 20 personen</t>
  </si>
  <si>
    <t>S2 = 21 tot 50 personen</t>
  </si>
  <si>
    <t>S3 = 51 tot 250 personen</t>
  </si>
  <si>
    <t>Groter: persoonlijk toelichten</t>
  </si>
  <si>
    <t>Economischesector</t>
  </si>
  <si>
    <t>A01 = landbouw, jacht en aanverwante dienstverleing</t>
  </si>
  <si>
    <t>C10 = Voedsel-industriële vervaardiging voedingsmiddelen en dranken</t>
  </si>
  <si>
    <t>R93 = Sport, amusement en recreatie</t>
  </si>
  <si>
    <t>XXX = anders dan A01, C10 of R93</t>
  </si>
  <si>
    <t>Duur van de stage in dagen</t>
  </si>
  <si>
    <t xml:space="preserve">1 = Verkoop/retail (vb bloemen) </t>
  </si>
  <si>
    <t>2 = Mechanisatie/loonwerk</t>
  </si>
  <si>
    <t>4 = Veehouderij en plantenteelt</t>
  </si>
  <si>
    <t xml:space="preserve">3 = Food-processing </t>
  </si>
  <si>
    <t>5 = Tuinbouw</t>
  </si>
  <si>
    <t>6 = Veterinair / dierverzorging</t>
  </si>
  <si>
    <t>7 = anders (niet 1 t/m 6)</t>
  </si>
  <si>
    <t>Kwalificatie</t>
  </si>
  <si>
    <t>Dier</t>
  </si>
  <si>
    <t>Agrotechniek</t>
  </si>
  <si>
    <t>Groen</t>
  </si>
  <si>
    <t>Food</t>
  </si>
  <si>
    <t>Bloem</t>
  </si>
  <si>
    <t>Stagiair</t>
  </si>
  <si>
    <t>Werkzoekende</t>
  </si>
  <si>
    <t>Kolom G t/m M verborgen</t>
  </si>
  <si>
    <t xml:space="preserve">    - vul het aantal volledige weken in
      (voor de duur van je stage)</t>
  </si>
  <si>
    <r>
      <t xml:space="preserve">Inkomsten DUO/stagevergoeding  </t>
    </r>
    <r>
      <rPr>
        <sz val="9"/>
        <rFont val="Arial"/>
        <family val="2"/>
      </rPr>
      <t>(worden in mindering gebracht van de uitgaven!)</t>
    </r>
  </si>
  <si>
    <t xml:space="preserve">   Je vergoeding levensonderhoud wordt dan: (AANTAL WEKEN x VERGOEDING):</t>
  </si>
  <si>
    <t xml:space="preserve">    - vastgesteld bedrag per week</t>
  </si>
  <si>
    <r>
      <t xml:space="preserve"> c. Cultureel uitstapje of simkaart-/internetkosten </t>
    </r>
    <r>
      <rPr>
        <sz val="8"/>
        <rFont val="Arial"/>
        <family val="2"/>
      </rPr>
      <t>(max. vergoeding is €25,00)</t>
    </r>
  </si>
  <si>
    <r>
      <rPr>
        <u/>
        <sz val="10"/>
        <rFont val="Arial"/>
        <family val="2"/>
      </rPr>
      <t>Toelichting</t>
    </r>
    <r>
      <rPr>
        <sz val="10"/>
        <rFont val="Arial"/>
        <family val="2"/>
      </rPr>
      <t>: vergoeding voor levensonderhoud is voor 2015/2016 vastgesteld op: €45,00 per week</t>
    </r>
    <r>
      <rPr>
        <sz val="3"/>
        <rFont val="Arial"/>
        <family val="2"/>
      </rPr>
      <t xml:space="preserve">
</t>
    </r>
    <r>
      <rPr>
        <sz val="11"/>
        <rFont val="Arial"/>
        <family val="2"/>
      </rPr>
      <t xml:space="preserve"> LET OP: bonnen voor eten en drinken hoeven NIET bewaard te worden</t>
    </r>
    <r>
      <rPr>
        <sz val="3"/>
        <rFont val="Arial"/>
        <family val="2"/>
      </rPr>
      <t xml:space="preserve">.
</t>
    </r>
    <r>
      <rPr>
        <b/>
        <sz val="10"/>
        <rFont val="Arial"/>
        <family val="2"/>
      </rPr>
      <t/>
    </r>
  </si>
  <si>
    <t xml:space="preserve">Dit is niet het bedrag dat je uiteindelijk als subsidie ontvangt!  Je krijgt nl. 50% van de werkelijk uitgegeven kosten met als maximum het bedrag dat op het contract staat. </t>
  </si>
  <si>
    <t>Hoofdzakelijk te spreken taal tijdens de stage</t>
  </si>
  <si>
    <t>Moedertaal</t>
  </si>
  <si>
    <t>Welke taal wordt bij jou thuis (hoofdzakelijk) gesproken?</t>
  </si>
  <si>
    <t>In 2016 is de vergoeding voor een uitwonende beurs vastgesteld op € 266,99 per maand. De vergoeding voor thuiswonende studenten is € 81,81 per maand. Indien je de mogelijkheid hebt op je beurs om te zetten van thuiswonend naar uitwonend, krijg je daardoor (€266,99 - €81,81=) € 185,18 netto per maand extra. Dit getal vermenigvuldig je met het aantal hele maanden die je op buitenlandstage bent. Dit totaalbedrag vul je in bij b.  Kijk op  http://www.duo.nl/particulieren/mbo-er/studiefinanciering/bedragen.asp</t>
  </si>
  <si>
    <t>Controleer of je jouw OV-kaart kan stopzetten ten tijde van je stage, zie voor informatie: http://www.duo.nl/particulieren/mbo-er/buitenland/tijdelijk-in-het-buitenland.asp. Je komt alleen in aanmerking voor de vergoeding als je minstens een maand aaneengesloten in het buitenland verblijft voor studie of stage. Je situatie op de eerste dag van de maand is bepalend voor het ontvangen van de maandelijkse OV-vergoeding. Begint je stage of studie bijvoorbeeld op 2 maart, dan heb je pas vanaf 1 april recht op de OV-vergoeding. Begint je stage op 1 maart, dan heb je
in maart al recht op de vergoeding.</t>
  </si>
  <si>
    <t xml:space="preserve"> a. OV-vergoeding buitenland 
     (€ 99,66  per maand in 2016)</t>
  </si>
  <si>
    <t>Call 2016 (1 juli 2016 t/m 30 juni 2018)</t>
  </si>
  <si>
    <t>Gegevens t.b.v. aanvraag Erasmus+-subsidie 
call 2016</t>
  </si>
  <si>
    <t>Vestiging school</t>
  </si>
  <si>
    <r>
      <t>Vermeld welke taal je het meest gaat spreken op de werkvloer tijdens de stage. Hier wordt voor vertrek en na terugkomst van de BPV een</t>
    </r>
    <r>
      <rPr>
        <b/>
        <u/>
        <sz val="9"/>
        <color rgb="FFFF0000"/>
        <rFont val="Arial"/>
        <family val="2"/>
      </rPr>
      <t xml:space="preserve"> verplichte</t>
    </r>
    <r>
      <rPr>
        <b/>
        <sz val="9"/>
        <color rgb="FFFF0000"/>
        <rFont val="Arial"/>
        <family val="2"/>
      </rPr>
      <t xml:space="preserve"> digitale taalniveautest (OLS) over afgenomen! Dit geldt bij een minimaal verblijf van 1 maand.</t>
    </r>
  </si>
  <si>
    <t>mbo Boxtel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</si>
</sst>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 #,##0.00;&quot;€&quot;\ \-#,##0.00"/>
    <numFmt numFmtId="44" formatCode="_ &quot;€&quot;\ * #,##0.00_ ;_ &quot;€&quot;\ * \-#,##0.00_ ;_ &quot;€&quot;\ * &quot;-&quot;??_ ;_ @_ "/>
    <numFmt numFmtId="164" formatCode="_-&quot;€&quot;\ * #,##0_-;_-&quot;€&quot;\ * #,##0\-;_-&quot;€&quot;\ * &quot;-&quot;_-;_-@_-"/>
    <numFmt numFmtId="165" formatCode="_-* #,##0.00_-;_-* #,##0.00\-;_-* &quot;-&quot;??_-;_-@_-"/>
    <numFmt numFmtId="166" formatCode="d\ mmmm\ yyyy"/>
    <numFmt numFmtId="167" formatCode="dd/mm/yy;@"/>
  </numFmts>
  <fonts count="40">
    <font>
      <sz val="10"/>
      <name val="Arial"/>
    </font>
    <font>
      <sz val="10"/>
      <name val="Arial"/>
      <family val="2"/>
    </font>
    <font>
      <b/>
      <sz val="10"/>
      <name val="Arial"/>
      <family val="2"/>
    </font>
    <font>
      <b/>
      <sz val="12"/>
      <name val="Arial"/>
      <family val="2"/>
    </font>
    <font>
      <sz val="10"/>
      <name val="Arial"/>
      <family val="2"/>
    </font>
    <font>
      <b/>
      <sz val="11"/>
      <name val="Arial"/>
      <family val="2"/>
    </font>
    <font>
      <sz val="11"/>
      <name val="Arial"/>
      <family val="2"/>
    </font>
    <font>
      <b/>
      <i/>
      <sz val="11"/>
      <name val="Arial"/>
      <family val="2"/>
    </font>
    <font>
      <sz val="9"/>
      <name val="Arial"/>
      <family val="2"/>
    </font>
    <font>
      <i/>
      <sz val="9"/>
      <name val="Arial"/>
      <family val="2"/>
    </font>
    <font>
      <sz val="12"/>
      <name val="Arial"/>
      <family val="2"/>
    </font>
    <font>
      <sz val="11"/>
      <color indexed="8"/>
      <name val="Arial"/>
      <family val="2"/>
    </font>
    <font>
      <b/>
      <sz val="14"/>
      <color indexed="8"/>
      <name val="Arial"/>
      <family val="2"/>
    </font>
    <font>
      <u/>
      <sz val="10"/>
      <color indexed="12"/>
      <name val="Arial"/>
      <family val="2"/>
    </font>
    <font>
      <sz val="10"/>
      <color indexed="8"/>
      <name val="Arial"/>
      <family val="2"/>
    </font>
    <font>
      <b/>
      <sz val="10"/>
      <color indexed="8"/>
      <name val="Arial"/>
      <family val="2"/>
    </font>
    <font>
      <b/>
      <sz val="16"/>
      <color indexed="8"/>
      <name val="Arial"/>
      <family val="2"/>
    </font>
    <font>
      <b/>
      <sz val="12"/>
      <color indexed="8"/>
      <name val="Arial"/>
      <family val="2"/>
    </font>
    <font>
      <b/>
      <sz val="9"/>
      <name val="Arial"/>
      <family val="2"/>
    </font>
    <font>
      <sz val="24"/>
      <name val="Arial"/>
      <family val="2"/>
    </font>
    <font>
      <b/>
      <sz val="11"/>
      <color indexed="8"/>
      <name val="Arial"/>
      <family val="2"/>
    </font>
    <font>
      <sz val="8"/>
      <name val="Arial"/>
      <family val="2"/>
    </font>
    <font>
      <b/>
      <sz val="8"/>
      <name val="Arial"/>
      <family val="2"/>
    </font>
    <font>
      <b/>
      <sz val="10"/>
      <color indexed="10"/>
      <name val="Arial"/>
      <family val="2"/>
    </font>
    <font>
      <b/>
      <sz val="14"/>
      <name val="Arial"/>
      <family val="2"/>
    </font>
    <font>
      <sz val="11"/>
      <name val="Arial"/>
      <family val="2"/>
    </font>
    <font>
      <sz val="20"/>
      <name val="Arial"/>
      <family val="2"/>
    </font>
    <font>
      <b/>
      <sz val="13"/>
      <name val="Arial"/>
      <family val="2"/>
    </font>
    <font>
      <i/>
      <sz val="8"/>
      <name val="Arial"/>
      <family val="2"/>
    </font>
    <font>
      <b/>
      <i/>
      <sz val="10"/>
      <color indexed="8"/>
      <name val="Arial"/>
      <family val="2"/>
    </font>
    <font>
      <i/>
      <sz val="12"/>
      <name val="Arial"/>
      <family val="2"/>
    </font>
    <font>
      <sz val="9"/>
      <color indexed="81"/>
      <name val="Tahoma"/>
      <family val="2"/>
    </font>
    <font>
      <b/>
      <sz val="18"/>
      <name val="Arial"/>
      <family val="2"/>
    </font>
    <font>
      <i/>
      <sz val="10"/>
      <name val="Arial"/>
      <family val="2"/>
    </font>
    <font>
      <sz val="14"/>
      <name val="Arial"/>
      <family val="2"/>
    </font>
    <font>
      <u/>
      <sz val="10"/>
      <name val="Arial"/>
      <family val="2"/>
    </font>
    <font>
      <sz val="3"/>
      <name val="Arial"/>
      <family val="2"/>
    </font>
    <font>
      <b/>
      <sz val="10"/>
      <color rgb="FFFF0000"/>
      <name val="Arial"/>
      <family val="2"/>
    </font>
    <font>
      <b/>
      <sz val="9"/>
      <color rgb="FFFF0000"/>
      <name val="Arial"/>
      <family val="2"/>
    </font>
    <font>
      <b/>
      <u/>
      <sz val="9"/>
      <color rgb="FFFF0000"/>
      <name val="Arial"/>
      <family val="2"/>
    </font>
  </fonts>
  <fills count="11">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51"/>
        <bgColor indexed="64"/>
      </patternFill>
    </fill>
    <fill>
      <patternFill patternType="solid">
        <fgColor indexed="52"/>
        <bgColor indexed="64"/>
      </patternFill>
    </fill>
    <fill>
      <patternFill patternType="solid">
        <fgColor theme="0" tint="-0.14999847407452621"/>
        <bgColor indexed="64"/>
      </patternFill>
    </fill>
    <fill>
      <patternFill patternType="solid">
        <fgColor rgb="FFFFFFD5"/>
        <bgColor indexed="64"/>
      </patternFill>
    </fill>
    <fill>
      <patternFill patternType="solid">
        <fgColor theme="3" tint="0.59999389629810485"/>
        <bgColor indexed="64"/>
      </patternFill>
    </fill>
    <fill>
      <patternFill patternType="solid">
        <fgColor rgb="FFFFFF99"/>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s>
  <cellStyleXfs count="3">
    <xf numFmtId="0" fontId="0" fillId="0" borderId="0"/>
    <xf numFmtId="0" fontId="13" fillId="0" borderId="0" applyNumberFormat="0" applyFill="0" applyBorder="0" applyAlignment="0" applyProtection="0">
      <alignment vertical="top"/>
      <protection locked="0"/>
    </xf>
    <xf numFmtId="165" fontId="1" fillId="0" borderId="0" applyFont="0" applyFill="0" applyBorder="0" applyAlignment="0" applyProtection="0"/>
  </cellStyleXfs>
  <cellXfs count="305">
    <xf numFmtId="0" fontId="0" fillId="0" borderId="0" xfId="0"/>
    <xf numFmtId="0" fontId="4" fillId="0" borderId="0" xfId="0" applyFont="1"/>
    <xf numFmtId="0" fontId="11" fillId="0" borderId="0" xfId="0" applyFont="1" applyAlignment="1">
      <alignment wrapText="1"/>
    </xf>
    <xf numFmtId="0" fontId="4" fillId="0" borderId="1" xfId="0" applyFont="1" applyBorder="1" applyProtection="1"/>
    <xf numFmtId="49" fontId="4" fillId="0" borderId="1" xfId="0" applyNumberFormat="1" applyFont="1" applyBorder="1" applyProtection="1"/>
    <xf numFmtId="0" fontId="14" fillId="0" borderId="0" xfId="0" applyFont="1" applyAlignment="1">
      <alignment wrapText="1"/>
    </xf>
    <xf numFmtId="0" fontId="14" fillId="0" borderId="0" xfId="0" applyFont="1" applyAlignment="1">
      <alignment horizontal="left" wrapText="1"/>
    </xf>
    <xf numFmtId="0" fontId="14" fillId="0" borderId="0" xfId="0" applyFont="1"/>
    <xf numFmtId="0" fontId="4" fillId="0" borderId="1" xfId="0" applyFont="1" applyBorder="1" applyAlignment="1" applyProtection="1">
      <alignment vertical="center" wrapText="1"/>
    </xf>
    <xf numFmtId="0" fontId="16" fillId="0" borderId="0" xfId="0" applyFont="1" applyAlignment="1">
      <alignment wrapText="1"/>
    </xf>
    <xf numFmtId="0" fontId="4" fillId="2" borderId="1" xfId="0" applyFont="1" applyFill="1" applyBorder="1" applyAlignment="1" applyProtection="1">
      <alignment vertical="center"/>
      <protection locked="0"/>
    </xf>
    <xf numFmtId="0" fontId="4" fillId="0" borderId="1" xfId="0" applyFont="1" applyBorder="1" applyAlignment="1" applyProtection="1">
      <alignment vertical="center"/>
    </xf>
    <xf numFmtId="0" fontId="4" fillId="2" borderId="1" xfId="0" applyFont="1" applyFill="1" applyBorder="1" applyAlignment="1" applyProtection="1">
      <alignment horizontal="left" vertical="center"/>
      <protection locked="0"/>
    </xf>
    <xf numFmtId="0" fontId="8" fillId="0" borderId="1" xfId="0" applyFont="1" applyBorder="1" applyAlignment="1" applyProtection="1">
      <alignment vertical="center" wrapText="1"/>
    </xf>
    <xf numFmtId="0" fontId="4" fillId="0" borderId="1" xfId="0" applyFont="1" applyBorder="1" applyAlignment="1" applyProtection="1">
      <alignment horizontal="right" vertical="center" wrapText="1"/>
    </xf>
    <xf numFmtId="0" fontId="4" fillId="0" borderId="1" xfId="0" applyFont="1" applyBorder="1" applyAlignment="1" applyProtection="1">
      <alignment horizontal="right" vertical="center"/>
    </xf>
    <xf numFmtId="0" fontId="0" fillId="0" borderId="0" xfId="0" applyAlignment="1">
      <alignment vertical="center"/>
    </xf>
    <xf numFmtId="0" fontId="14" fillId="0" borderId="0" xfId="0" applyFont="1" applyAlignment="1">
      <alignment vertical="center" wrapText="1"/>
    </xf>
    <xf numFmtId="0" fontId="4" fillId="0" borderId="2" xfId="0" applyFont="1" applyBorder="1" applyProtection="1"/>
    <xf numFmtId="0" fontId="4" fillId="0" borderId="3" xfId="0" applyFont="1" applyBorder="1" applyProtection="1"/>
    <xf numFmtId="0" fontId="8" fillId="0" borderId="4" xfId="0" applyFont="1" applyBorder="1" applyAlignment="1" applyProtection="1">
      <alignment vertical="center" wrapText="1"/>
    </xf>
    <xf numFmtId="0" fontId="3" fillId="0" borderId="0" xfId="0" applyFont="1" applyAlignment="1">
      <alignment horizontal="left" vertical="center" wrapText="1"/>
    </xf>
    <xf numFmtId="0" fontId="4" fillId="2" borderId="1" xfId="0" applyFont="1" applyFill="1" applyBorder="1" applyAlignment="1" applyProtection="1">
      <alignment vertical="top" wrapText="1"/>
      <protection locked="0"/>
    </xf>
    <xf numFmtId="0" fontId="21" fillId="0" borderId="1" xfId="0" applyFont="1" applyBorder="1" applyAlignment="1" applyProtection="1">
      <alignment vertical="center" wrapText="1"/>
    </xf>
    <xf numFmtId="0" fontId="4" fillId="0" borderId="0" xfId="0" applyFont="1" applyProtection="1"/>
    <xf numFmtId="0" fontId="4" fillId="0" borderId="0" xfId="0" applyFont="1" applyAlignment="1" applyProtection="1">
      <alignment horizontal="right"/>
    </xf>
    <xf numFmtId="0" fontId="4" fillId="0" borderId="1" xfId="0" applyFont="1" applyBorder="1" applyAlignment="1" applyProtection="1">
      <alignment horizontal="right"/>
    </xf>
    <xf numFmtId="0" fontId="4" fillId="0" borderId="2" xfId="0" applyFont="1" applyBorder="1" applyAlignment="1" applyProtection="1">
      <alignment horizontal="right"/>
    </xf>
    <xf numFmtId="0" fontId="8" fillId="0" borderId="1" xfId="0" applyFont="1" applyBorder="1" applyAlignment="1" applyProtection="1">
      <alignment horizontal="right" vertical="center" wrapText="1"/>
    </xf>
    <xf numFmtId="0" fontId="4" fillId="0" borderId="5" xfId="0" applyFont="1" applyBorder="1" applyProtection="1"/>
    <xf numFmtId="0" fontId="21" fillId="0" borderId="1" xfId="0" applyFont="1" applyBorder="1" applyAlignment="1" applyProtection="1">
      <alignment wrapText="1"/>
    </xf>
    <xf numFmtId="0" fontId="23" fillId="0" borderId="0" xfId="0" applyFont="1" applyAlignment="1">
      <alignment vertical="center" wrapText="1"/>
    </xf>
    <xf numFmtId="0" fontId="15" fillId="4" borderId="0" xfId="0" applyFont="1" applyFill="1" applyAlignment="1">
      <alignment horizontal="left" vertical="center" wrapText="1"/>
    </xf>
    <xf numFmtId="0" fontId="14" fillId="0" borderId="0" xfId="0" applyFont="1" applyAlignment="1">
      <alignment horizontal="left" vertical="center" wrapText="1"/>
    </xf>
    <xf numFmtId="0" fontId="4" fillId="0" borderId="6" xfId="0" applyFont="1" applyBorder="1" applyProtection="1"/>
    <xf numFmtId="0" fontId="4" fillId="0" borderId="0" xfId="0" applyFont="1" applyBorder="1" applyProtection="1"/>
    <xf numFmtId="0" fontId="4" fillId="0" borderId="6" xfId="0" applyFont="1" applyBorder="1" applyAlignment="1" applyProtection="1">
      <alignment vertical="center"/>
    </xf>
    <xf numFmtId="0" fontId="0" fillId="0" borderId="0" xfId="0" applyFill="1" applyBorder="1" applyAlignment="1" applyProtection="1">
      <alignment vertical="top" wrapText="1"/>
    </xf>
    <xf numFmtId="0" fontId="0" fillId="0" borderId="0" xfId="0" applyBorder="1" applyAlignment="1" applyProtection="1">
      <alignment vertical="center" wrapText="1"/>
    </xf>
    <xf numFmtId="0" fontId="4" fillId="0" borderId="0" xfId="0" applyFont="1" applyFill="1" applyBorder="1" applyAlignment="1" applyProtection="1">
      <alignment horizontal="left" vertical="center" wrapText="1"/>
    </xf>
    <xf numFmtId="49" fontId="4" fillId="2" borderId="1" xfId="0" applyNumberFormat="1" applyFont="1" applyFill="1" applyBorder="1" applyAlignment="1" applyProtection="1">
      <alignment horizontal="left" vertical="center"/>
      <protection locked="0"/>
    </xf>
    <xf numFmtId="49" fontId="4" fillId="2" borderId="1" xfId="0" applyNumberFormat="1" applyFont="1" applyFill="1" applyBorder="1" applyAlignment="1" applyProtection="1">
      <alignment vertical="center"/>
      <protection locked="0"/>
    </xf>
    <xf numFmtId="0" fontId="0" fillId="0" borderId="0" xfId="0" applyProtection="1"/>
    <xf numFmtId="0" fontId="0" fillId="0" borderId="0" xfId="0" applyAlignment="1" applyProtection="1">
      <alignment vertical="center" wrapText="1"/>
    </xf>
    <xf numFmtId="0" fontId="4" fillId="0" borderId="0" xfId="0" applyFont="1" applyAlignment="1" applyProtection="1">
      <alignment vertical="center"/>
    </xf>
    <xf numFmtId="0" fontId="0" fillId="0" borderId="0" xfId="0" applyAlignment="1" applyProtection="1">
      <alignment vertical="center"/>
    </xf>
    <xf numFmtId="0" fontId="7" fillId="0" borderId="0" xfId="0" applyFont="1" applyBorder="1" applyAlignment="1" applyProtection="1">
      <alignment vertical="top"/>
    </xf>
    <xf numFmtId="0" fontId="0" fillId="0" borderId="7" xfId="0" applyBorder="1" applyProtection="1"/>
    <xf numFmtId="0" fontId="5" fillId="0" borderId="5" xfId="0" applyFont="1" applyBorder="1" applyAlignment="1" applyProtection="1">
      <alignment vertical="top"/>
    </xf>
    <xf numFmtId="0" fontId="6" fillId="0" borderId="4" xfId="0" applyFont="1" applyBorder="1" applyAlignment="1" applyProtection="1">
      <alignment vertical="top"/>
    </xf>
    <xf numFmtId="0" fontId="0" fillId="0" borderId="8" xfId="0" applyBorder="1" applyProtection="1"/>
    <xf numFmtId="0" fontId="0" fillId="0" borderId="0" xfId="0" applyBorder="1" applyProtection="1"/>
    <xf numFmtId="0" fontId="6" fillId="0" borderId="7" xfId="0" applyFont="1" applyBorder="1" applyAlignment="1" applyProtection="1">
      <alignment vertical="top"/>
    </xf>
    <xf numFmtId="0" fontId="6" fillId="0" borderId="0" xfId="0" applyFont="1" applyBorder="1" applyAlignment="1" applyProtection="1">
      <alignment vertical="top"/>
    </xf>
    <xf numFmtId="0" fontId="5" fillId="0" borderId="0" xfId="0" applyFont="1" applyBorder="1" applyAlignment="1" applyProtection="1">
      <alignment vertical="top"/>
    </xf>
    <xf numFmtId="0" fontId="9" fillId="0" borderId="0" xfId="0" applyFont="1" applyBorder="1" applyAlignment="1" applyProtection="1">
      <alignment vertical="top" wrapText="1"/>
    </xf>
    <xf numFmtId="0" fontId="6" fillId="0" borderId="8" xfId="0" applyFont="1" applyBorder="1" applyAlignment="1" applyProtection="1">
      <alignment vertical="top"/>
    </xf>
    <xf numFmtId="0" fontId="6" fillId="0" borderId="9" xfId="0" applyFont="1" applyBorder="1" applyAlignment="1" applyProtection="1">
      <alignment vertical="top"/>
    </xf>
    <xf numFmtId="0" fontId="6" fillId="0" borderId="10" xfId="0" applyFont="1" applyBorder="1" applyAlignment="1" applyProtection="1">
      <alignment vertical="top"/>
    </xf>
    <xf numFmtId="0" fontId="6" fillId="0" borderId="3" xfId="0" applyFont="1" applyBorder="1" applyAlignment="1" applyProtection="1">
      <alignment vertical="top"/>
    </xf>
    <xf numFmtId="0" fontId="6" fillId="0" borderId="11" xfId="0" applyFont="1" applyBorder="1" applyAlignment="1" applyProtection="1">
      <alignment vertical="top"/>
    </xf>
    <xf numFmtId="0" fontId="5" fillId="0" borderId="8" xfId="0" applyFont="1" applyBorder="1" applyAlignment="1" applyProtection="1"/>
    <xf numFmtId="0" fontId="5" fillId="0" borderId="0" xfId="0" applyFont="1" applyBorder="1" applyAlignment="1" applyProtection="1"/>
    <xf numFmtId="0" fontId="3" fillId="0" borderId="8" xfId="0" applyFont="1" applyBorder="1" applyAlignment="1" applyProtection="1">
      <alignment vertical="center"/>
    </xf>
    <xf numFmtId="0" fontId="25" fillId="0" borderId="0" xfId="0" applyFont="1" applyAlignment="1" applyProtection="1">
      <alignment horizontal="left" vertical="center" wrapText="1"/>
    </xf>
    <xf numFmtId="0" fontId="0" fillId="2" borderId="0" xfId="0" applyFill="1" applyAlignment="1" applyProtection="1">
      <alignment horizontal="center" vertical="center" wrapText="1"/>
    </xf>
    <xf numFmtId="0" fontId="5" fillId="0" borderId="0" xfId="0" applyFont="1" applyBorder="1" applyAlignment="1" applyProtection="1">
      <alignment vertical="center"/>
    </xf>
    <xf numFmtId="0" fontId="6" fillId="0" borderId="0" xfId="0" applyFont="1" applyBorder="1" applyAlignment="1" applyProtection="1">
      <alignment vertical="center"/>
    </xf>
    <xf numFmtId="0" fontId="4" fillId="0" borderId="0" xfId="0" applyFont="1" applyBorder="1" applyAlignment="1" applyProtection="1">
      <alignment horizontal="right"/>
    </xf>
    <xf numFmtId="0" fontId="3" fillId="0" borderId="0" xfId="0" applyFont="1" applyAlignment="1" applyProtection="1">
      <alignment horizontal="right" vertical="center"/>
    </xf>
    <xf numFmtId="0" fontId="27" fillId="0" borderId="0" xfId="0" applyFont="1" applyAlignment="1" applyProtection="1">
      <alignment horizontal="left"/>
    </xf>
    <xf numFmtId="0" fontId="0" fillId="0" borderId="0" xfId="0" applyAlignment="1" applyProtection="1">
      <alignment horizontal="right" vertical="center"/>
    </xf>
    <xf numFmtId="0" fontId="4" fillId="0" borderId="0" xfId="0" applyFont="1" applyAlignment="1" applyProtection="1">
      <alignment horizontal="right" vertical="center"/>
    </xf>
    <xf numFmtId="0" fontId="6" fillId="0" borderId="0" xfId="0" applyFont="1" applyAlignment="1" applyProtection="1">
      <alignment vertical="center"/>
    </xf>
    <xf numFmtId="49" fontId="6" fillId="0" borderId="1" xfId="0" applyNumberFormat="1" applyFont="1" applyBorder="1" applyAlignment="1" applyProtection="1">
      <alignment horizontal="left" vertical="center"/>
    </xf>
    <xf numFmtId="49" fontId="0" fillId="0" borderId="6" xfId="0" applyNumberFormat="1" applyBorder="1" applyAlignment="1" applyProtection="1">
      <alignment vertical="center"/>
    </xf>
    <xf numFmtId="166" fontId="6" fillId="0" borderId="1" xfId="0" applyNumberFormat="1" applyFont="1" applyBorder="1" applyAlignment="1" applyProtection="1">
      <alignment horizontal="left" vertical="center"/>
    </xf>
    <xf numFmtId="166" fontId="8" fillId="0" borderId="0" xfId="0" applyNumberFormat="1" applyFont="1" applyBorder="1" applyAlignment="1" applyProtection="1">
      <alignment horizontal="center" vertical="center"/>
    </xf>
    <xf numFmtId="49" fontId="6" fillId="0" borderId="6" xfId="0" applyNumberFormat="1" applyFont="1" applyBorder="1" applyAlignment="1" applyProtection="1">
      <alignment horizontal="left" vertical="center"/>
    </xf>
    <xf numFmtId="49" fontId="6" fillId="0" borderId="8" xfId="0" applyNumberFormat="1" applyFont="1" applyBorder="1" applyAlignment="1" applyProtection="1">
      <alignment horizontal="left" vertical="center"/>
    </xf>
    <xf numFmtId="0" fontId="6" fillId="0" borderId="0" xfId="0" applyFont="1" applyAlignment="1" applyProtection="1">
      <alignment horizontal="right" vertical="center"/>
    </xf>
    <xf numFmtId="49" fontId="0" fillId="0" borderId="0" xfId="0" applyNumberFormat="1" applyBorder="1" applyAlignment="1" applyProtection="1">
      <alignment horizontal="left" vertical="top" wrapText="1"/>
    </xf>
    <xf numFmtId="0" fontId="22" fillId="0" borderId="0" xfId="0" applyFont="1" applyBorder="1" applyAlignment="1" applyProtection="1">
      <alignment vertical="center" wrapText="1"/>
    </xf>
    <xf numFmtId="0" fontId="6" fillId="0" borderId="1" xfId="0" applyFont="1" applyBorder="1" applyAlignment="1" applyProtection="1">
      <alignment vertical="center"/>
    </xf>
    <xf numFmtId="0" fontId="8" fillId="0" borderId="0" xfId="0" applyFont="1" applyBorder="1" applyAlignment="1" applyProtection="1">
      <alignment horizontal="right" vertical="center"/>
    </xf>
    <xf numFmtId="0" fontId="21" fillId="0" borderId="0" xfId="0" applyFont="1" applyBorder="1" applyAlignment="1" applyProtection="1">
      <alignment horizontal="right" vertical="center" wrapText="1"/>
    </xf>
    <xf numFmtId="49" fontId="0" fillId="0" borderId="0" xfId="0" applyNumberFormat="1" applyAlignment="1" applyProtection="1">
      <alignment vertical="center"/>
    </xf>
    <xf numFmtId="0" fontId="8" fillId="0" borderId="1" xfId="0" applyNumberFormat="1" applyFont="1" applyBorder="1" applyAlignment="1" applyProtection="1">
      <alignment horizontal="left" vertical="center"/>
    </xf>
    <xf numFmtId="49" fontId="6" fillId="0" borderId="12" xfId="0" applyNumberFormat="1" applyFont="1" applyBorder="1" applyAlignment="1" applyProtection="1">
      <alignment horizontal="left" vertical="center"/>
    </xf>
    <xf numFmtId="49" fontId="6" fillId="0" borderId="13" xfId="0" applyNumberFormat="1" applyFont="1" applyBorder="1" applyAlignment="1" applyProtection="1">
      <alignment horizontal="left" vertical="center"/>
    </xf>
    <xf numFmtId="0" fontId="8" fillId="0" borderId="1" xfId="0" applyFont="1" applyFill="1" applyBorder="1" applyAlignment="1" applyProtection="1">
      <alignment vertical="center" wrapText="1"/>
    </xf>
    <xf numFmtId="0" fontId="4" fillId="2" borderId="14" xfId="0" applyFont="1" applyFill="1" applyBorder="1" applyAlignment="1" applyProtection="1">
      <alignment horizontal="left" vertical="center"/>
      <protection locked="0"/>
    </xf>
    <xf numFmtId="0" fontId="25" fillId="0" borderId="8" xfId="0" applyFont="1" applyBorder="1" applyProtection="1"/>
    <xf numFmtId="0" fontId="8" fillId="0" borderId="8" xfId="0" applyFont="1" applyBorder="1" applyAlignment="1" applyProtection="1">
      <alignment vertical="top"/>
    </xf>
    <xf numFmtId="0" fontId="8" fillId="0" borderId="0" xfId="0" applyFont="1" applyBorder="1" applyAlignment="1" applyProtection="1">
      <alignment vertical="top"/>
    </xf>
    <xf numFmtId="0" fontId="8" fillId="0" borderId="7" xfId="0" applyFont="1" applyBorder="1" applyAlignment="1" applyProtection="1">
      <alignment vertical="top"/>
    </xf>
    <xf numFmtId="0" fontId="8" fillId="0" borderId="0" xfId="0" applyFont="1" applyProtection="1"/>
    <xf numFmtId="0" fontId="28" fillId="0" borderId="0" xfId="0" applyFont="1" applyBorder="1" applyAlignment="1" applyProtection="1">
      <alignment horizontal="right" vertical="top"/>
    </xf>
    <xf numFmtId="0" fontId="4" fillId="0" borderId="13" xfId="0" applyFont="1" applyBorder="1" applyAlignment="1" applyProtection="1">
      <alignment vertical="center"/>
    </xf>
    <xf numFmtId="0" fontId="4" fillId="0" borderId="7" xfId="0" applyFont="1" applyBorder="1" applyProtection="1"/>
    <xf numFmtId="0" fontId="4" fillId="0" borderId="0" xfId="0" applyFont="1" applyAlignment="1" applyProtection="1">
      <alignment wrapText="1" readingOrder="1"/>
    </xf>
    <xf numFmtId="0" fontId="5" fillId="0" borderId="0" xfId="0" applyFont="1" applyAlignment="1" applyProtection="1">
      <alignment vertical="center"/>
    </xf>
    <xf numFmtId="0" fontId="0" fillId="0" borderId="8" xfId="0" applyFill="1" applyBorder="1" applyAlignment="1" applyProtection="1">
      <alignment vertical="top" wrapText="1"/>
    </xf>
    <xf numFmtId="0" fontId="6" fillId="0" borderId="1" xfId="0" applyNumberFormat="1" applyFont="1" applyBorder="1" applyAlignment="1" applyProtection="1">
      <alignment horizontal="left" vertical="center"/>
    </xf>
    <xf numFmtId="0" fontId="5" fillId="6" borderId="8" xfId="0" applyFont="1" applyFill="1" applyBorder="1" applyAlignment="1" applyProtection="1"/>
    <xf numFmtId="0" fontId="5" fillId="6" borderId="0" xfId="0" applyFont="1" applyFill="1" applyBorder="1" applyAlignment="1" applyProtection="1"/>
    <xf numFmtId="0" fontId="5" fillId="0" borderId="3" xfId="0" applyFont="1" applyBorder="1" applyAlignment="1" applyProtection="1">
      <alignment vertical="center"/>
    </xf>
    <xf numFmtId="0" fontId="4" fillId="0" borderId="0" xfId="0" applyFont="1" applyFill="1" applyProtection="1"/>
    <xf numFmtId="0" fontId="8" fillId="0" borderId="1" xfId="0" applyFont="1" applyBorder="1" applyProtection="1"/>
    <xf numFmtId="0" fontId="4" fillId="0" borderId="0" xfId="0" applyFont="1" applyAlignment="1" applyProtection="1">
      <alignment horizontal="center"/>
    </xf>
    <xf numFmtId="0" fontId="21" fillId="0" borderId="0" xfId="0" applyNumberFormat="1" applyFont="1" applyAlignment="1" applyProtection="1">
      <alignment horizontal="center"/>
    </xf>
    <xf numFmtId="0" fontId="21" fillId="0" borderId="0" xfId="0" applyFont="1" applyAlignment="1" applyProtection="1">
      <alignment horizontal="center"/>
    </xf>
    <xf numFmtId="0" fontId="4" fillId="0" borderId="0" xfId="0" applyNumberFormat="1" applyFont="1" applyAlignment="1" applyProtection="1">
      <alignment horizontal="center"/>
    </xf>
    <xf numFmtId="49" fontId="4" fillId="0" borderId="0" xfId="0" applyNumberFormat="1" applyFont="1" applyAlignment="1" applyProtection="1">
      <alignment horizontal="center"/>
    </xf>
    <xf numFmtId="0" fontId="6" fillId="0" borderId="8" xfId="0" applyFont="1" applyBorder="1" applyAlignment="1" applyProtection="1">
      <alignment vertical="center"/>
    </xf>
    <xf numFmtId="0" fontId="6" fillId="0" borderId="0" xfId="0" applyFont="1" applyFill="1" applyBorder="1" applyAlignment="1" applyProtection="1">
      <alignment vertical="center"/>
    </xf>
    <xf numFmtId="0" fontId="4" fillId="0" borderId="8" xfId="0" applyFont="1" applyBorder="1" applyAlignment="1" applyProtection="1">
      <alignment vertical="top" wrapText="1"/>
    </xf>
    <xf numFmtId="0" fontId="4" fillId="0" borderId="0" xfId="0" applyFont="1" applyFill="1" applyAlignment="1" applyProtection="1">
      <alignment wrapText="1"/>
    </xf>
    <xf numFmtId="0" fontId="24" fillId="0" borderId="14" xfId="0" applyFont="1" applyBorder="1" applyAlignment="1" applyProtection="1">
      <alignment vertical="center"/>
    </xf>
    <xf numFmtId="0" fontId="3" fillId="0" borderId="14" xfId="0" applyFont="1" applyBorder="1" applyAlignment="1" applyProtection="1">
      <alignment vertical="center"/>
    </xf>
    <xf numFmtId="0" fontId="5" fillId="0" borderId="2" xfId="0" applyFont="1" applyBorder="1" applyAlignment="1" applyProtection="1">
      <alignment vertical="top"/>
    </xf>
    <xf numFmtId="0" fontId="3" fillId="0" borderId="15" xfId="0" applyFont="1" applyBorder="1" applyAlignment="1" applyProtection="1">
      <alignment vertical="center"/>
    </xf>
    <xf numFmtId="0" fontId="6" fillId="0" borderId="16" xfId="0" applyFont="1" applyBorder="1" applyAlignment="1" applyProtection="1">
      <alignment vertical="top"/>
    </xf>
    <xf numFmtId="164" fontId="5" fillId="0" borderId="11" xfId="2" applyNumberFormat="1" applyFont="1" applyBorder="1" applyAlignment="1" applyProtection="1">
      <alignment vertical="center"/>
    </xf>
    <xf numFmtId="0" fontId="8" fillId="0" borderId="10" xfId="0" applyFont="1" applyBorder="1" applyAlignment="1" applyProtection="1">
      <alignment vertical="center"/>
    </xf>
    <xf numFmtId="0" fontId="6" fillId="0" borderId="1" xfId="0" applyNumberFormat="1" applyFont="1" applyFill="1" applyBorder="1" applyAlignment="1" applyProtection="1">
      <alignment vertical="center"/>
    </xf>
    <xf numFmtId="0" fontId="25" fillId="0" borderId="13" xfId="0" applyNumberFormat="1" applyFont="1" applyBorder="1" applyAlignment="1" applyProtection="1">
      <alignment vertical="center"/>
    </xf>
    <xf numFmtId="0" fontId="13" fillId="2" borderId="1" xfId="1" applyNumberFormat="1" applyFill="1" applyBorder="1" applyAlignment="1" applyProtection="1">
      <alignment vertical="center"/>
      <protection locked="0"/>
    </xf>
    <xf numFmtId="0" fontId="4" fillId="2" borderId="1" xfId="0" applyNumberFormat="1" applyFont="1" applyFill="1" applyBorder="1" applyAlignment="1" applyProtection="1">
      <alignment vertical="center"/>
      <protection locked="0"/>
    </xf>
    <xf numFmtId="0" fontId="4" fillId="2" borderId="1" xfId="0" applyFont="1" applyFill="1" applyBorder="1" applyAlignment="1" applyProtection="1">
      <alignment vertical="center"/>
    </xf>
    <xf numFmtId="0" fontId="0" fillId="0" borderId="8" xfId="0" applyBorder="1" applyAlignment="1" applyProtection="1">
      <alignment vertical="top"/>
    </xf>
    <xf numFmtId="0" fontId="0" fillId="0" borderId="0" xfId="0" applyBorder="1" applyAlignment="1" applyProtection="1"/>
    <xf numFmtId="0" fontId="0" fillId="0" borderId="0" xfId="0" applyAlignment="1" applyProtection="1">
      <alignment vertical="center" wrapText="1"/>
    </xf>
    <xf numFmtId="0" fontId="0" fillId="0" borderId="0" xfId="0" applyAlignment="1" applyProtection="1">
      <alignment vertical="top" wrapText="1"/>
    </xf>
    <xf numFmtId="0" fontId="4" fillId="0" borderId="13" xfId="0" applyFont="1" applyBorder="1" applyAlignment="1" applyProtection="1">
      <alignment vertical="center" wrapText="1"/>
    </xf>
    <xf numFmtId="0" fontId="19" fillId="0" borderId="0" xfId="0" applyFont="1" applyAlignment="1" applyProtection="1">
      <alignment horizontal="right" vertical="center" wrapText="1"/>
    </xf>
    <xf numFmtId="0" fontId="3" fillId="0" borderId="0" xfId="0" applyFont="1" applyAlignment="1" applyProtection="1">
      <alignment vertical="center" wrapText="1"/>
    </xf>
    <xf numFmtId="0" fontId="3" fillId="0" borderId="0" xfId="0" applyFont="1" applyAlignment="1" applyProtection="1">
      <alignment vertical="center"/>
    </xf>
    <xf numFmtId="0" fontId="0" fillId="0" borderId="1" xfId="0" applyBorder="1" applyAlignment="1" applyProtection="1">
      <alignment vertical="top" wrapText="1"/>
    </xf>
    <xf numFmtId="0" fontId="1" fillId="0" borderId="1" xfId="0" applyFont="1" applyBorder="1" applyProtection="1"/>
    <xf numFmtId="0" fontId="1" fillId="0" borderId="1" xfId="0" applyFont="1" applyBorder="1" applyAlignment="1" applyProtection="1">
      <alignment vertical="center"/>
    </xf>
    <xf numFmtId="0" fontId="0" fillId="0" borderId="1" xfId="0" applyFill="1" applyBorder="1" applyAlignment="1" applyProtection="1">
      <alignment vertical="center" wrapText="1"/>
    </xf>
    <xf numFmtId="164" fontId="6" fillId="0" borderId="0" xfId="2" applyNumberFormat="1" applyFont="1" applyFill="1" applyBorder="1" applyAlignment="1" applyProtection="1">
      <alignment vertical="center"/>
    </xf>
    <xf numFmtId="0" fontId="4" fillId="0" borderId="0" xfId="0" applyFont="1" applyFill="1" applyBorder="1" applyAlignment="1" applyProtection="1">
      <alignment vertical="top" wrapText="1"/>
    </xf>
    <xf numFmtId="49" fontId="4" fillId="0" borderId="1" xfId="0" applyNumberFormat="1" applyFont="1" applyBorder="1" applyAlignment="1" applyProtection="1">
      <alignment horizontal="center" vertical="center" wrapText="1"/>
      <protection locked="0"/>
    </xf>
    <xf numFmtId="0" fontId="25" fillId="0" borderId="0" xfId="0" applyFont="1" applyBorder="1" applyAlignment="1" applyProtection="1">
      <alignment vertical="center"/>
    </xf>
    <xf numFmtId="0" fontId="0" fillId="0" borderId="0" xfId="0" applyBorder="1" applyAlignment="1" applyProtection="1">
      <alignment horizontal="left" vertical="center"/>
    </xf>
    <xf numFmtId="0" fontId="6" fillId="0" borderId="1" xfId="0" applyFont="1" applyBorder="1" applyAlignment="1" applyProtection="1">
      <alignment vertical="center"/>
      <protection locked="0"/>
    </xf>
    <xf numFmtId="0" fontId="0" fillId="0" borderId="1" xfId="0" applyBorder="1" applyProtection="1">
      <protection locked="0"/>
    </xf>
    <xf numFmtId="0" fontId="1" fillId="2" borderId="1" xfId="0" applyFont="1" applyFill="1" applyBorder="1" applyAlignment="1" applyProtection="1">
      <alignment vertical="center"/>
      <protection locked="0"/>
    </xf>
    <xf numFmtId="0" fontId="8" fillId="2" borderId="1" xfId="0" applyFont="1" applyFill="1" applyBorder="1" applyAlignment="1" applyProtection="1">
      <alignment vertical="top" wrapText="1"/>
      <protection locked="0"/>
    </xf>
    <xf numFmtId="0" fontId="1" fillId="0" borderId="1" xfId="0" applyFont="1" applyBorder="1" applyAlignment="1" applyProtection="1">
      <alignment vertical="center" wrapText="1"/>
    </xf>
    <xf numFmtId="0" fontId="32" fillId="0" borderId="0" xfId="0" applyFont="1" applyAlignment="1">
      <alignment vertical="center"/>
    </xf>
    <xf numFmtId="0" fontId="33" fillId="0" borderId="0" xfId="0" applyFont="1" applyAlignment="1">
      <alignment vertical="center"/>
    </xf>
    <xf numFmtId="0" fontId="1" fillId="0" borderId="1" xfId="0" applyFont="1" applyBorder="1" applyAlignment="1" applyProtection="1">
      <alignment horizontal="right" vertical="center"/>
    </xf>
    <xf numFmtId="0" fontId="6" fillId="0" borderId="8" xfId="0" applyFont="1" applyBorder="1" applyAlignment="1" applyProtection="1">
      <alignment vertical="top" wrapText="1"/>
    </xf>
    <xf numFmtId="0" fontId="0" fillId="0" borderId="0" xfId="0" applyBorder="1" applyAlignment="1" applyProtection="1">
      <alignment vertical="top"/>
    </xf>
    <xf numFmtId="0" fontId="1" fillId="0" borderId="0" xfId="0" applyFont="1" applyProtection="1"/>
    <xf numFmtId="0" fontId="1" fillId="0" borderId="0" xfId="0" applyFont="1" applyAlignment="1" applyProtection="1">
      <alignment horizontal="center"/>
    </xf>
    <xf numFmtId="0" fontId="1" fillId="0" borderId="0" xfId="0" applyFont="1" applyFill="1" applyAlignment="1" applyProtection="1">
      <alignment horizontal="center"/>
    </xf>
    <xf numFmtId="0" fontId="1" fillId="2" borderId="1" xfId="0" applyFont="1" applyFill="1" applyBorder="1" applyAlignment="1" applyProtection="1">
      <alignment vertical="center"/>
    </xf>
    <xf numFmtId="0" fontId="1" fillId="2" borderId="1" xfId="0" applyFont="1" applyFill="1" applyBorder="1" applyAlignment="1" applyProtection="1">
      <alignment vertical="top" wrapText="1"/>
      <protection locked="0"/>
    </xf>
    <xf numFmtId="0" fontId="1" fillId="0" borderId="0" xfId="0" applyFont="1" applyBorder="1" applyAlignment="1" applyProtection="1">
      <alignment vertical="center"/>
    </xf>
    <xf numFmtId="0" fontId="1" fillId="0" borderId="0" xfId="0" applyFont="1" applyBorder="1" applyProtection="1"/>
    <xf numFmtId="0" fontId="27" fillId="0" borderId="8" xfId="0" applyFont="1" applyFill="1" applyBorder="1" applyAlignment="1" applyProtection="1">
      <alignment horizontal="right" vertical="center"/>
    </xf>
    <xf numFmtId="0" fontId="24" fillId="0" borderId="8" xfId="0" applyFont="1" applyBorder="1" applyAlignment="1" applyProtection="1">
      <alignment horizontal="right" vertical="center"/>
    </xf>
    <xf numFmtId="164" fontId="5" fillId="0" borderId="7" xfId="2" applyNumberFormat="1" applyFont="1" applyBorder="1" applyAlignment="1" applyProtection="1">
      <alignment vertical="center"/>
    </xf>
    <xf numFmtId="0" fontId="0" fillId="0" borderId="8" xfId="0" applyBorder="1" applyAlignment="1" applyProtection="1">
      <alignment vertical="center"/>
    </xf>
    <xf numFmtId="0" fontId="0" fillId="0" borderId="15" xfId="0" applyBorder="1" applyProtection="1"/>
    <xf numFmtId="0" fontId="0" fillId="0" borderId="2" xfId="0" applyBorder="1" applyProtection="1"/>
    <xf numFmtId="0" fontId="32" fillId="0" borderId="0" xfId="0" applyFont="1" applyAlignment="1" applyProtection="1">
      <alignment vertical="center"/>
    </xf>
    <xf numFmtId="0" fontId="27" fillId="0" borderId="0" xfId="0" applyFont="1" applyFill="1" applyBorder="1" applyAlignment="1" applyProtection="1">
      <alignment horizontal="right" vertical="center"/>
    </xf>
    <xf numFmtId="167" fontId="1" fillId="2" borderId="1" xfId="0" applyNumberFormat="1" applyFont="1" applyFill="1" applyBorder="1" applyAlignment="1" applyProtection="1">
      <alignment horizontal="left" vertical="center"/>
      <protection locked="0"/>
    </xf>
    <xf numFmtId="0" fontId="1" fillId="0" borderId="6" xfId="0" applyFont="1" applyBorder="1" applyProtection="1"/>
    <xf numFmtId="0" fontId="1" fillId="0" borderId="0" xfId="0" applyFont="1" applyAlignment="1" applyProtection="1">
      <alignment horizontal="left" vertical="center"/>
    </xf>
    <xf numFmtId="0" fontId="2" fillId="0" borderId="0" xfId="0" applyFont="1" applyProtection="1"/>
    <xf numFmtId="0" fontId="1" fillId="0" borderId="0" xfId="0" applyFont="1" applyAlignment="1" applyProtection="1">
      <alignment vertical="center"/>
    </xf>
    <xf numFmtId="0" fontId="1" fillId="0" borderId="0" xfId="0" applyFont="1" applyFill="1" applyAlignment="1" applyProtection="1">
      <alignment wrapText="1"/>
    </xf>
    <xf numFmtId="0" fontId="4" fillId="8" borderId="1" xfId="0" applyFont="1" applyFill="1" applyBorder="1" applyProtection="1"/>
    <xf numFmtId="0" fontId="1" fillId="8" borderId="0" xfId="0" applyFont="1" applyFill="1" applyAlignment="1" applyProtection="1">
      <alignment wrapText="1"/>
    </xf>
    <xf numFmtId="0" fontId="2" fillId="8" borderId="0" xfId="0" applyFont="1" applyFill="1" applyProtection="1"/>
    <xf numFmtId="0" fontId="0" fillId="8" borderId="4" xfId="0" applyFill="1" applyBorder="1" applyAlignment="1" applyProtection="1">
      <alignment horizontal="left" vertical="center" wrapText="1"/>
    </xf>
    <xf numFmtId="0" fontId="1" fillId="0" borderId="8" xfId="0" applyFont="1" applyBorder="1" applyAlignment="1" applyProtection="1">
      <alignment vertical="center" wrapText="1"/>
    </xf>
    <xf numFmtId="0" fontId="6" fillId="9" borderId="1" xfId="0" applyFont="1" applyFill="1" applyBorder="1" applyAlignment="1" applyProtection="1">
      <alignment vertical="center"/>
      <protection locked="0"/>
    </xf>
    <xf numFmtId="164" fontId="6" fillId="0" borderId="0" xfId="2" applyNumberFormat="1" applyFont="1" applyFill="1" applyBorder="1" applyAlignment="1" applyProtection="1">
      <alignment vertical="center"/>
      <protection locked="0"/>
    </xf>
    <xf numFmtId="164" fontId="6" fillId="9" borderId="1" xfId="2" applyNumberFormat="1" applyFont="1" applyFill="1" applyBorder="1" applyAlignment="1" applyProtection="1">
      <alignment vertical="center"/>
      <protection locked="0"/>
    </xf>
    <xf numFmtId="0" fontId="33" fillId="0" borderId="0" xfId="0" applyFont="1" applyAlignment="1" applyProtection="1">
      <alignment horizontal="right"/>
    </xf>
    <xf numFmtId="164" fontId="6" fillId="0" borderId="0" xfId="2" applyNumberFormat="1" applyFont="1" applyFill="1" applyBorder="1" applyAlignment="1" applyProtection="1">
      <alignment vertical="center"/>
      <protection hidden="1"/>
    </xf>
    <xf numFmtId="44" fontId="6" fillId="10" borderId="1" xfId="0" applyNumberFormat="1" applyFont="1" applyFill="1" applyBorder="1" applyAlignment="1" applyProtection="1">
      <alignment vertical="center"/>
    </xf>
    <xf numFmtId="7" fontId="6" fillId="2" borderId="1" xfId="2" applyNumberFormat="1" applyFont="1" applyFill="1" applyBorder="1" applyAlignment="1" applyProtection="1">
      <alignment vertical="center"/>
      <protection locked="0"/>
    </xf>
    <xf numFmtId="7" fontId="6" fillId="9" borderId="1" xfId="2" applyNumberFormat="1" applyFont="1" applyFill="1" applyBorder="1" applyAlignment="1" applyProtection="1">
      <alignment vertical="center"/>
      <protection locked="0"/>
    </xf>
    <xf numFmtId="7" fontId="6" fillId="7" borderId="1" xfId="2" applyNumberFormat="1" applyFont="1" applyFill="1" applyBorder="1" applyAlignment="1" applyProtection="1">
      <alignment vertical="center"/>
      <protection hidden="1"/>
    </xf>
    <xf numFmtId="7" fontId="3" fillId="7" borderId="1" xfId="2" applyNumberFormat="1" applyFont="1" applyFill="1" applyBorder="1" applyAlignment="1" applyProtection="1">
      <alignment vertical="center"/>
      <protection hidden="1"/>
    </xf>
    <xf numFmtId="7" fontId="5" fillId="0" borderId="1" xfId="0" applyNumberFormat="1" applyFont="1" applyBorder="1" applyAlignment="1" applyProtection="1">
      <alignment vertical="center"/>
      <protection hidden="1"/>
    </xf>
    <xf numFmtId="44" fontId="5" fillId="0" borderId="20" xfId="2" applyNumberFormat="1" applyFont="1" applyBorder="1" applyAlignment="1" applyProtection="1">
      <alignment vertical="center"/>
      <protection hidden="1"/>
    </xf>
    <xf numFmtId="0" fontId="38" fillId="0" borderId="1" xfId="0" applyFont="1" applyBorder="1" applyAlignment="1" applyProtection="1">
      <alignment vertical="center" wrapText="1"/>
    </xf>
    <xf numFmtId="0" fontId="37" fillId="0" borderId="1" xfId="0" applyFont="1" applyBorder="1" applyAlignment="1" applyProtection="1">
      <alignment horizontal="right" vertical="center" wrapText="1"/>
    </xf>
    <xf numFmtId="0" fontId="4" fillId="10" borderId="0" xfId="0" applyFont="1" applyFill="1" applyAlignment="1" applyProtection="1">
      <alignment vertical="center" wrapText="1"/>
    </xf>
    <xf numFmtId="0" fontId="4" fillId="2" borderId="14" xfId="0" applyFont="1" applyFill="1" applyBorder="1" applyAlignment="1" applyProtection="1">
      <alignment vertical="top" wrapText="1"/>
    </xf>
    <xf numFmtId="0" fontId="4" fillId="2" borderId="5" xfId="0" applyFont="1" applyFill="1" applyBorder="1" applyAlignment="1" applyProtection="1">
      <alignment vertical="top" wrapText="1"/>
    </xf>
    <xf numFmtId="0" fontId="4" fillId="2" borderId="4" xfId="0" applyFont="1" applyFill="1" applyBorder="1" applyAlignment="1" applyProtection="1">
      <alignment vertical="top" wrapText="1"/>
    </xf>
    <xf numFmtId="0" fontId="5" fillId="0" borderId="0" xfId="0" applyFont="1" applyBorder="1" applyAlignment="1" applyProtection="1">
      <alignment horizontal="left" wrapText="1"/>
    </xf>
    <xf numFmtId="0" fontId="6" fillId="0" borderId="0" xfId="0" applyFont="1" applyBorder="1" applyAlignment="1" applyProtection="1">
      <alignment wrapText="1"/>
    </xf>
    <xf numFmtId="0" fontId="4" fillId="0" borderId="17" xfId="0" applyFont="1" applyFill="1" applyBorder="1" applyAlignment="1" applyProtection="1">
      <alignment horizontal="left" vertical="center" wrapText="1"/>
    </xf>
    <xf numFmtId="0" fontId="0" fillId="0" borderId="18" xfId="0" applyBorder="1" applyAlignment="1" applyProtection="1"/>
    <xf numFmtId="0" fontId="0" fillId="0" borderId="19" xfId="0" applyBorder="1" applyAlignment="1" applyProtection="1"/>
    <xf numFmtId="0" fontId="3" fillId="0" borderId="3" xfId="0" applyFont="1" applyBorder="1" applyAlignment="1" applyProtection="1">
      <alignment horizontal="left" wrapText="1"/>
    </xf>
    <xf numFmtId="0" fontId="5" fillId="0" borderId="3" xfId="0" applyFont="1" applyBorder="1" applyAlignment="1" applyProtection="1">
      <alignment horizontal="left" wrapText="1"/>
    </xf>
    <xf numFmtId="0" fontId="6" fillId="0" borderId="3" xfId="0" applyFont="1" applyBorder="1" applyAlignment="1" applyProtection="1">
      <alignment wrapText="1"/>
    </xf>
    <xf numFmtId="0" fontId="24" fillId="0" borderId="0" xfId="0" applyFont="1" applyAlignment="1" applyProtection="1">
      <alignment horizontal="left" wrapText="1"/>
    </xf>
    <xf numFmtId="0" fontId="34" fillId="0" borderId="0" xfId="0" applyFont="1" applyAlignment="1" applyProtection="1">
      <alignment wrapText="1"/>
    </xf>
    <xf numFmtId="0" fontId="3" fillId="0" borderId="0" xfId="0" applyFont="1" applyAlignment="1" applyProtection="1">
      <alignment horizontal="left" wrapText="1"/>
    </xf>
    <xf numFmtId="0" fontId="0" fillId="0" borderId="0" xfId="0" applyAlignment="1" applyProtection="1">
      <alignment wrapText="1"/>
    </xf>
    <xf numFmtId="0" fontId="5" fillId="0" borderId="0" xfId="0" applyFont="1" applyAlignment="1" applyProtection="1">
      <alignment horizontal="left" wrapText="1"/>
    </xf>
    <xf numFmtId="0" fontId="6" fillId="0" borderId="0" xfId="0" applyFont="1" applyAlignment="1" applyProtection="1">
      <alignment wrapText="1"/>
    </xf>
    <xf numFmtId="0" fontId="18" fillId="0" borderId="0" xfId="0" applyFont="1" applyFill="1" applyBorder="1" applyAlignment="1" applyProtection="1">
      <alignment wrapText="1"/>
    </xf>
    <xf numFmtId="0" fontId="18" fillId="0" borderId="0" xfId="0" applyFont="1" applyBorder="1" applyAlignment="1" applyProtection="1">
      <alignment wrapText="1"/>
    </xf>
    <xf numFmtId="0" fontId="1" fillId="0" borderId="12" xfId="0" applyFont="1" applyBorder="1" applyAlignment="1" applyProtection="1">
      <alignment vertical="center" wrapText="1"/>
    </xf>
    <xf numFmtId="0" fontId="0" fillId="0" borderId="6" xfId="0" applyBorder="1" applyAlignment="1" applyProtection="1">
      <alignment vertical="center" wrapText="1"/>
    </xf>
    <xf numFmtId="0" fontId="0" fillId="0" borderId="13" xfId="0" applyBorder="1" applyAlignment="1" applyProtection="1">
      <alignment vertical="center" wrapText="1"/>
    </xf>
    <xf numFmtId="0" fontId="37" fillId="0" borderId="12" xfId="0" applyFont="1" applyBorder="1" applyAlignment="1" applyProtection="1">
      <alignment horizontal="left" vertical="center" wrapText="1"/>
    </xf>
    <xf numFmtId="0" fontId="37" fillId="0" borderId="13" xfId="0" applyFont="1" applyBorder="1" applyAlignment="1" applyProtection="1">
      <alignment horizontal="left" vertical="center" wrapText="1"/>
    </xf>
    <xf numFmtId="0" fontId="1" fillId="0" borderId="12" xfId="0" applyFont="1" applyBorder="1" applyAlignment="1" applyProtection="1">
      <alignment horizontal="left" vertical="center" wrapText="1"/>
    </xf>
    <xf numFmtId="0" fontId="1" fillId="0" borderId="6" xfId="0" applyFont="1" applyBorder="1" applyAlignment="1" applyProtection="1">
      <alignment horizontal="left" vertical="center" wrapText="1"/>
    </xf>
    <xf numFmtId="0" fontId="1" fillId="0" borderId="13" xfId="0" applyFont="1" applyBorder="1" applyAlignment="1" applyProtection="1">
      <alignment horizontal="left" vertical="center" wrapText="1"/>
    </xf>
    <xf numFmtId="0" fontId="4" fillId="0" borderId="0" xfId="0" applyFont="1" applyBorder="1" applyAlignment="1" applyProtection="1">
      <alignment vertical="top" wrapText="1"/>
    </xf>
    <xf numFmtId="0" fontId="0" fillId="0" borderId="0" xfId="0" applyBorder="1" applyAlignment="1" applyProtection="1">
      <alignment vertical="top"/>
    </xf>
    <xf numFmtId="0" fontId="4" fillId="2" borderId="10" xfId="0" applyFont="1" applyFill="1" applyBorder="1" applyAlignment="1" applyProtection="1">
      <alignment vertical="top" wrapText="1"/>
      <protection locked="0"/>
    </xf>
    <xf numFmtId="0" fontId="4" fillId="2" borderId="3" xfId="0" applyFont="1" applyFill="1" applyBorder="1" applyAlignment="1" applyProtection="1">
      <alignment vertical="top" wrapText="1"/>
      <protection locked="0"/>
    </xf>
    <xf numFmtId="0" fontId="4" fillId="2" borderId="11" xfId="0" applyFont="1" applyFill="1" applyBorder="1" applyAlignment="1" applyProtection="1">
      <alignment vertical="top" wrapText="1"/>
      <protection locked="0"/>
    </xf>
    <xf numFmtId="0" fontId="2" fillId="6" borderId="8" xfId="0" applyFont="1" applyFill="1" applyBorder="1" applyAlignment="1" applyProtection="1">
      <alignment vertical="top" wrapText="1"/>
    </xf>
    <xf numFmtId="0" fontId="4" fillId="6" borderId="0" xfId="0" applyFont="1" applyFill="1" applyAlignment="1" applyProtection="1">
      <alignment vertical="top" wrapText="1"/>
    </xf>
    <xf numFmtId="0" fontId="4" fillId="6" borderId="7" xfId="0" applyFont="1" applyFill="1" applyBorder="1" applyAlignment="1" applyProtection="1">
      <alignment vertical="top" wrapText="1"/>
    </xf>
    <xf numFmtId="0" fontId="4" fillId="0" borderId="1" xfId="0" applyFont="1" applyBorder="1" applyAlignment="1" applyProtection="1">
      <alignment vertical="top" wrapText="1"/>
    </xf>
    <xf numFmtId="0" fontId="10" fillId="0" borderId="14" xfId="0" applyFont="1" applyBorder="1" applyAlignment="1" applyProtection="1">
      <alignment horizontal="right" vertical="center"/>
    </xf>
    <xf numFmtId="0" fontId="0" fillId="0" borderId="5" xfId="0" applyBorder="1" applyAlignment="1" applyProtection="1">
      <alignment horizontal="right" vertical="center"/>
    </xf>
    <xf numFmtId="0" fontId="0" fillId="0" borderId="4" xfId="0" applyBorder="1" applyAlignment="1" applyProtection="1">
      <alignment horizontal="right" vertical="center"/>
    </xf>
    <xf numFmtId="0" fontId="4" fillId="0" borderId="12" xfId="0" applyFont="1" applyBorder="1" applyAlignment="1" applyProtection="1">
      <alignment vertical="top" wrapText="1"/>
    </xf>
    <xf numFmtId="0" fontId="4" fillId="0" borderId="13" xfId="0" applyFont="1" applyBorder="1" applyAlignment="1" applyProtection="1">
      <alignment vertical="top" wrapText="1"/>
    </xf>
    <xf numFmtId="0" fontId="6" fillId="0" borderId="8" xfId="0" applyFont="1" applyBorder="1" applyAlignment="1" applyProtection="1">
      <alignment vertical="top" wrapText="1"/>
    </xf>
    <xf numFmtId="0" fontId="0" fillId="0" borderId="0" xfId="0" applyBorder="1" applyAlignment="1" applyProtection="1">
      <alignment vertical="top" wrapText="1"/>
    </xf>
    <xf numFmtId="0" fontId="1" fillId="0" borderId="1" xfId="0" applyFont="1" applyBorder="1" applyAlignment="1" applyProtection="1">
      <alignment vertical="top" wrapText="1"/>
    </xf>
    <xf numFmtId="0" fontId="1" fillId="0" borderId="6" xfId="0" applyFont="1" applyBorder="1" applyAlignment="1" applyProtection="1">
      <alignment vertical="center" wrapText="1"/>
    </xf>
    <xf numFmtId="0" fontId="1" fillId="0" borderId="13" xfId="0" applyFont="1" applyBorder="1" applyAlignment="1" applyProtection="1">
      <alignment vertical="center" wrapText="1"/>
    </xf>
    <xf numFmtId="0" fontId="6" fillId="6" borderId="14" xfId="0" applyFont="1" applyFill="1" applyBorder="1" applyAlignment="1" applyProtection="1">
      <alignment horizontal="right" vertical="center"/>
    </xf>
    <xf numFmtId="0" fontId="4" fillId="0" borderId="4" xfId="0" applyFont="1" applyBorder="1" applyAlignment="1" applyProtection="1">
      <alignment horizontal="right" vertical="center"/>
    </xf>
    <xf numFmtId="0" fontId="2" fillId="0" borderId="0" xfId="0" applyFont="1" applyAlignment="1" applyProtection="1">
      <alignment vertical="center" wrapText="1"/>
    </xf>
    <xf numFmtId="0" fontId="30" fillId="0" borderId="5" xfId="0" applyFont="1" applyBorder="1" applyAlignment="1" applyProtection="1">
      <alignment horizontal="right" vertical="center"/>
    </xf>
    <xf numFmtId="0" fontId="30" fillId="0" borderId="4" xfId="0" applyFont="1" applyBorder="1" applyAlignment="1" applyProtection="1">
      <alignment horizontal="right" vertical="center"/>
    </xf>
    <xf numFmtId="49" fontId="10" fillId="0" borderId="5" xfId="0" applyNumberFormat="1" applyFont="1" applyBorder="1" applyAlignment="1" applyProtection="1">
      <alignment horizontal="right" vertical="center"/>
    </xf>
    <xf numFmtId="0" fontId="10" fillId="0" borderId="5" xfId="0" applyFont="1" applyBorder="1" applyAlignment="1" applyProtection="1">
      <alignment horizontal="right" vertical="center"/>
    </xf>
    <xf numFmtId="0" fontId="10" fillId="0" borderId="4" xfId="0" applyFont="1" applyBorder="1" applyAlignment="1" applyProtection="1">
      <alignment horizontal="right" vertical="center"/>
    </xf>
    <xf numFmtId="0" fontId="0" fillId="0" borderId="0" xfId="0" applyAlignment="1" applyProtection="1">
      <alignment vertical="center" wrapText="1"/>
    </xf>
    <xf numFmtId="0" fontId="25" fillId="0" borderId="0" xfId="0" applyFont="1" applyAlignment="1" applyProtection="1">
      <alignment vertical="center" wrapText="1"/>
    </xf>
    <xf numFmtId="0" fontId="3" fillId="0" borderId="0" xfId="0" applyFont="1" applyAlignment="1" applyProtection="1">
      <alignment vertical="center" wrapText="1"/>
    </xf>
    <xf numFmtId="0" fontId="3" fillId="0" borderId="0" xfId="0" applyFont="1" applyAlignment="1" applyProtection="1">
      <alignment vertical="center"/>
    </xf>
    <xf numFmtId="0" fontId="2" fillId="4" borderId="0" xfId="0" applyFont="1" applyFill="1" applyAlignment="1" applyProtection="1">
      <alignment vertical="center" wrapText="1"/>
    </xf>
    <xf numFmtId="0" fontId="4" fillId="4" borderId="0" xfId="0" applyFont="1" applyFill="1" applyAlignment="1" applyProtection="1">
      <alignment vertical="center"/>
    </xf>
    <xf numFmtId="0" fontId="0" fillId="0" borderId="2" xfId="0" applyBorder="1" applyAlignment="1" applyProtection="1">
      <alignment vertical="center"/>
    </xf>
    <xf numFmtId="0" fontId="6" fillId="0" borderId="14" xfId="0" applyNumberFormat="1" applyFont="1" applyBorder="1" applyAlignment="1" applyProtection="1">
      <alignment horizontal="left" vertical="center"/>
    </xf>
    <xf numFmtId="0" fontId="6" fillId="0" borderId="5" xfId="0" applyNumberFormat="1" applyFont="1" applyBorder="1" applyAlignment="1" applyProtection="1">
      <alignment vertical="center"/>
    </xf>
    <xf numFmtId="0" fontId="6" fillId="0" borderId="4" xfId="0" applyNumberFormat="1" applyFont="1" applyBorder="1" applyAlignment="1" applyProtection="1">
      <alignment vertical="center"/>
    </xf>
    <xf numFmtId="0" fontId="19" fillId="0" borderId="15" xfId="0" applyFont="1" applyBorder="1" applyAlignment="1" applyProtection="1">
      <alignment horizontal="right" vertical="center" wrapText="1"/>
    </xf>
    <xf numFmtId="0" fontId="0" fillId="0" borderId="2" xfId="0" applyBorder="1" applyAlignment="1" applyProtection="1"/>
    <xf numFmtId="0" fontId="0" fillId="0" borderId="16" xfId="0" applyBorder="1" applyAlignment="1" applyProtection="1"/>
    <xf numFmtId="0" fontId="0" fillId="0" borderId="10" xfId="0" applyBorder="1" applyAlignment="1" applyProtection="1"/>
    <xf numFmtId="0" fontId="0" fillId="0" borderId="3" xfId="0" applyBorder="1" applyAlignment="1" applyProtection="1"/>
    <xf numFmtId="0" fontId="0" fillId="0" borderId="11" xfId="0" applyBorder="1" applyAlignment="1" applyProtection="1"/>
    <xf numFmtId="0" fontId="6" fillId="0" borderId="14" xfId="0" applyNumberFormat="1" applyFont="1" applyFill="1" applyBorder="1" applyAlignment="1" applyProtection="1">
      <alignment vertical="center"/>
    </xf>
    <xf numFmtId="0" fontId="0" fillId="0" borderId="5" xfId="0" applyNumberFormat="1" applyFill="1" applyBorder="1" applyAlignment="1" applyProtection="1">
      <alignment vertical="center"/>
    </xf>
    <xf numFmtId="0" fontId="0" fillId="0" borderId="4" xfId="0" applyNumberFormat="1" applyFill="1" applyBorder="1" applyAlignment="1" applyProtection="1">
      <alignment vertical="center"/>
    </xf>
    <xf numFmtId="0" fontId="0" fillId="0" borderId="5" xfId="0" applyBorder="1" applyAlignment="1" applyProtection="1">
      <alignment vertical="center"/>
    </xf>
    <xf numFmtId="0" fontId="0" fillId="0" borderId="4" xfId="0" applyBorder="1" applyAlignment="1" applyProtection="1">
      <alignment vertical="center"/>
    </xf>
    <xf numFmtId="49" fontId="6" fillId="0" borderId="14" xfId="0" applyNumberFormat="1" applyFont="1" applyBorder="1" applyAlignment="1" applyProtection="1">
      <alignment horizontal="left" vertical="center"/>
    </xf>
    <xf numFmtId="0" fontId="0" fillId="0" borderId="5" xfId="0" applyBorder="1" applyAlignment="1" applyProtection="1">
      <alignment horizontal="left" vertical="center"/>
    </xf>
    <xf numFmtId="0" fontId="19" fillId="0" borderId="0" xfId="0" applyFont="1" applyAlignment="1" applyProtection="1">
      <alignment horizontal="right" vertical="center" wrapText="1"/>
    </xf>
    <xf numFmtId="0" fontId="0" fillId="0" borderId="7" xfId="0" applyBorder="1" applyAlignment="1" applyProtection="1"/>
    <xf numFmtId="0" fontId="0" fillId="0" borderId="0" xfId="0" applyBorder="1" applyAlignment="1" applyProtection="1">
      <alignment vertical="center"/>
    </xf>
    <xf numFmtId="0" fontId="1" fillId="5" borderId="0" xfId="0" applyFont="1" applyFill="1" applyAlignment="1" applyProtection="1">
      <alignment vertical="center"/>
    </xf>
    <xf numFmtId="0" fontId="0" fillId="5" borderId="0" xfId="0" applyFill="1" applyAlignment="1" applyProtection="1">
      <alignment vertical="center"/>
    </xf>
    <xf numFmtId="0" fontId="0" fillId="0" borderId="0" xfId="0" applyAlignment="1" applyProtection="1"/>
    <xf numFmtId="49" fontId="6" fillId="0" borderId="3" xfId="0" applyNumberFormat="1" applyFont="1" applyBorder="1" applyAlignment="1" applyProtection="1">
      <alignment horizontal="left" vertical="center"/>
    </xf>
    <xf numFmtId="0" fontId="0" fillId="0" borderId="3" xfId="0" applyBorder="1" applyAlignment="1" applyProtection="1">
      <alignment vertical="center"/>
    </xf>
    <xf numFmtId="0" fontId="0" fillId="0" borderId="11" xfId="0" applyBorder="1" applyAlignment="1" applyProtection="1">
      <alignment vertical="center"/>
    </xf>
    <xf numFmtId="0" fontId="8" fillId="0" borderId="14" xfId="0" applyNumberFormat="1" applyFont="1" applyBorder="1" applyAlignment="1" applyProtection="1">
      <alignment horizontal="left" vertical="center"/>
    </xf>
    <xf numFmtId="0" fontId="8" fillId="0" borderId="5" xfId="0" applyNumberFormat="1" applyFont="1" applyBorder="1" applyAlignment="1" applyProtection="1">
      <alignment vertical="center"/>
    </xf>
    <xf numFmtId="0" fontId="8" fillId="0" borderId="4" xfId="0" applyNumberFormat="1" applyFont="1" applyBorder="1" applyAlignment="1" applyProtection="1">
      <alignment vertical="center"/>
    </xf>
    <xf numFmtId="166" fontId="6" fillId="0" borderId="14" xfId="0" applyNumberFormat="1" applyFont="1" applyBorder="1" applyAlignment="1" applyProtection="1">
      <alignment horizontal="left" vertical="center"/>
    </xf>
    <xf numFmtId="0" fontId="0" fillId="0" borderId="5" xfId="0" applyNumberFormat="1" applyBorder="1" applyAlignment="1" applyProtection="1">
      <alignment vertical="center"/>
    </xf>
    <xf numFmtId="0" fontId="0" fillId="0" borderId="4" xfId="0" applyNumberFormat="1" applyBorder="1" applyAlignment="1" applyProtection="1">
      <alignment vertical="center"/>
    </xf>
    <xf numFmtId="0" fontId="6" fillId="0" borderId="14" xfId="0" applyFont="1" applyBorder="1" applyAlignment="1" applyProtection="1">
      <alignment vertical="center"/>
    </xf>
    <xf numFmtId="0" fontId="1" fillId="3" borderId="0" xfId="0" applyFont="1" applyFill="1" applyAlignment="1" applyProtection="1">
      <alignment vertical="center" wrapText="1"/>
    </xf>
    <xf numFmtId="0" fontId="0" fillId="3" borderId="0" xfId="0" applyFill="1" applyAlignment="1" applyProtection="1">
      <alignment vertical="center" wrapText="1"/>
    </xf>
    <xf numFmtId="49" fontId="3" fillId="0" borderId="14" xfId="0" applyNumberFormat="1" applyFont="1" applyBorder="1" applyAlignment="1" applyProtection="1">
      <alignment horizontal="right" vertical="center"/>
    </xf>
    <xf numFmtId="0" fontId="3" fillId="0" borderId="5" xfId="0" applyFont="1" applyBorder="1" applyAlignment="1" applyProtection="1">
      <alignment horizontal="right" vertical="center"/>
    </xf>
    <xf numFmtId="0" fontId="3" fillId="0" borderId="4" xfId="0" applyFont="1" applyBorder="1" applyAlignment="1" applyProtection="1">
      <alignment horizontal="right" vertical="center"/>
    </xf>
    <xf numFmtId="0" fontId="6" fillId="0" borderId="15" xfId="0" applyNumberFormat="1" applyFont="1" applyBorder="1" applyAlignment="1" applyProtection="1">
      <alignment horizontal="left" vertical="center"/>
    </xf>
    <xf numFmtId="0" fontId="0" fillId="0" borderId="2" xfId="0" applyNumberFormat="1" applyBorder="1" applyAlignment="1" applyProtection="1">
      <alignment vertical="center"/>
    </xf>
    <xf numFmtId="0" fontId="0" fillId="0" borderId="16" xfId="0" applyNumberFormat="1" applyBorder="1" applyAlignment="1" applyProtection="1">
      <alignment vertical="center"/>
    </xf>
    <xf numFmtId="0" fontId="8" fillId="0" borderId="10" xfId="0" applyNumberFormat="1" applyFont="1" applyBorder="1" applyAlignment="1" applyProtection="1">
      <alignment horizontal="left" vertical="center"/>
    </xf>
    <xf numFmtId="0" fontId="25" fillId="0" borderId="14" xfId="0" applyNumberFormat="1" applyFont="1" applyBorder="1" applyAlignment="1" applyProtection="1">
      <alignment vertical="top" wrapText="1"/>
    </xf>
    <xf numFmtId="0" fontId="25" fillId="0" borderId="5" xfId="0" applyNumberFormat="1" applyFont="1" applyBorder="1" applyAlignment="1" applyProtection="1">
      <alignment vertical="top" wrapText="1"/>
    </xf>
    <xf numFmtId="0" fontId="25" fillId="0" borderId="5" xfId="0" applyNumberFormat="1" applyFont="1" applyBorder="1" applyAlignment="1" applyProtection="1">
      <alignment vertical="top"/>
    </xf>
    <xf numFmtId="0" fontId="25" fillId="0" borderId="4" xfId="0" applyNumberFormat="1" applyFont="1" applyBorder="1" applyAlignment="1" applyProtection="1">
      <alignment vertical="top"/>
    </xf>
    <xf numFmtId="0" fontId="18" fillId="0" borderId="3" xfId="0" applyFont="1" applyBorder="1" applyAlignment="1" applyProtection="1"/>
  </cellXfs>
  <cellStyles count="3">
    <cellStyle name="Hyperlink" xfId="1" builtinId="8"/>
    <cellStyle name="Komma" xfId="2" builtinId="3"/>
    <cellStyle name="Standaard" xfId="0" builtinId="0"/>
  </cellStyles>
  <dxfs count="0"/>
  <tableStyles count="0" defaultTableStyle="TableStyleMedium2" defaultPivotStyle="PivotStyleLight16"/>
  <colors>
    <mruColors>
      <color rgb="FFFFFFD5"/>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1</xdr:col>
      <xdr:colOff>5029200</xdr:colOff>
      <xdr:row>5</xdr:row>
      <xdr:rowOff>683035</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5029200" cy="14355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28575</xdr:rowOff>
    </xdr:from>
    <xdr:to>
      <xdr:col>1</xdr:col>
      <xdr:colOff>44788</xdr:colOff>
      <xdr:row>1</xdr:row>
      <xdr:rowOff>590550</xdr:rowOff>
    </xdr:to>
    <xdr:pic>
      <xdr:nvPicPr>
        <xdr:cNvPr id="3" name="Afbeelding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47650"/>
          <a:ext cx="1968838" cy="561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5</xdr:row>
      <xdr:rowOff>85725</xdr:rowOff>
    </xdr:from>
    <xdr:to>
      <xdr:col>1</xdr:col>
      <xdr:colOff>57150</xdr:colOff>
      <xdr:row>6</xdr:row>
      <xdr:rowOff>0</xdr:rowOff>
    </xdr:to>
    <xdr:pic>
      <xdr:nvPicPr>
        <xdr:cNvPr id="5184" name="Picture 1" descr="helic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619250"/>
          <a:ext cx="15144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B45"/>
  <sheetViews>
    <sheetView showGridLines="0" showRowColHeaders="0" tabSelected="1" workbookViewId="0">
      <selection activeCell="B16" sqref="B16"/>
    </sheetView>
  </sheetViews>
  <sheetFormatPr defaultRowHeight="12.75"/>
  <cols>
    <col min="1" max="1" width="5" customWidth="1"/>
    <col min="2" max="2" width="88.85546875" customWidth="1"/>
  </cols>
  <sheetData>
    <row r="6" spans="2:2" ht="55.5" customHeight="1"/>
    <row r="7" spans="2:2" ht="9" customHeight="1"/>
    <row r="8" spans="2:2" ht="23.25">
      <c r="B8" s="152" t="s">
        <v>163</v>
      </c>
    </row>
    <row r="9" spans="2:2" ht="1.5" customHeight="1"/>
    <row r="10" spans="2:2" ht="15.95" customHeight="1">
      <c r="B10" s="153" t="s">
        <v>243</v>
      </c>
    </row>
    <row r="11" spans="2:2" ht="15" customHeight="1"/>
    <row r="12" spans="2:2" ht="18" customHeight="1">
      <c r="B12" s="9" t="s">
        <v>147</v>
      </c>
    </row>
    <row r="13" spans="2:2" ht="18" customHeight="1">
      <c r="B13" s="2"/>
    </row>
    <row r="14" spans="2:2" ht="20.25" customHeight="1">
      <c r="B14" s="31" t="s">
        <v>98</v>
      </c>
    </row>
    <row r="15" spans="2:2" s="16" customFormat="1" ht="15">
      <c r="B15" s="17" t="s">
        <v>148</v>
      </c>
    </row>
    <row r="16" spans="2:2" ht="15">
      <c r="B16" s="17" t="s">
        <v>149</v>
      </c>
    </row>
    <row r="17" spans="2:2" ht="15">
      <c r="B17" s="17" t="s">
        <v>158</v>
      </c>
    </row>
    <row r="18" spans="2:2" ht="16.5" customHeight="1">
      <c r="B18" s="17" t="s">
        <v>159</v>
      </c>
    </row>
    <row r="19" spans="2:2">
      <c r="B19" s="16"/>
    </row>
    <row r="20" spans="2:2" ht="37.5" customHeight="1">
      <c r="B20" s="32" t="s">
        <v>110</v>
      </c>
    </row>
    <row r="21" spans="2:2" ht="26.25" customHeight="1">
      <c r="B21" s="6"/>
    </row>
    <row r="22" spans="2:2" ht="14.25" customHeight="1">
      <c r="B22" s="33" t="s">
        <v>99</v>
      </c>
    </row>
    <row r="23" spans="2:2">
      <c r="B23" s="33" t="s">
        <v>100</v>
      </c>
    </row>
    <row r="24" spans="2:2" ht="31.5">
      <c r="B24" s="21" t="s">
        <v>92</v>
      </c>
    </row>
    <row r="25" spans="2:2">
      <c r="B25" s="6"/>
    </row>
    <row r="26" spans="2:2">
      <c r="B26" s="6"/>
    </row>
    <row r="27" spans="2:2">
      <c r="B27" s="6"/>
    </row>
    <row r="28" spans="2:2">
      <c r="B28" s="5"/>
    </row>
    <row r="29" spans="2:2">
      <c r="B29" s="6"/>
    </row>
    <row r="30" spans="2:2">
      <c r="B30" s="1"/>
    </row>
    <row r="31" spans="2:2">
      <c r="B31" s="7"/>
    </row>
    <row r="32" spans="2:2">
      <c r="B32" s="7"/>
    </row>
    <row r="33" spans="2:2">
      <c r="B33" s="7"/>
    </row>
    <row r="34" spans="2:2">
      <c r="B34" s="1"/>
    </row>
    <row r="35" spans="2:2">
      <c r="B35" s="1"/>
    </row>
    <row r="36" spans="2:2">
      <c r="B36" s="1"/>
    </row>
    <row r="37" spans="2:2">
      <c r="B37" s="1"/>
    </row>
    <row r="38" spans="2:2">
      <c r="B38" s="1"/>
    </row>
    <row r="39" spans="2:2">
      <c r="B39" s="1"/>
    </row>
    <row r="40" spans="2:2">
      <c r="B40" s="1"/>
    </row>
    <row r="41" spans="2:2">
      <c r="B41" s="1"/>
    </row>
    <row r="42" spans="2:2">
      <c r="B42" s="1"/>
    </row>
    <row r="43" spans="2:2">
      <c r="B43" s="1"/>
    </row>
    <row r="44" spans="2:2">
      <c r="B44" s="1"/>
    </row>
    <row r="45" spans="2:2">
      <c r="B45" s="1"/>
    </row>
  </sheetData>
  <sheetProtection algorithmName="SHA-512" hashValue="G9ceOE1HSi1dVbQMqgRrkoU4w6dmDauirDmxGqoo1D11aMYxT5EWHOBJdqvY6ainF15TrVX8w1rzCxlvy0V44w==" saltValue="x0ttp+HRBxeYu+sYyqfC5w==" spinCount="100000" sheet="1" objects="1" scenarios="1" selectLockedCells="1"/>
  <phoneticPr fontId="0" type="noConversion"/>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85"/>
  <sheetViews>
    <sheetView showGridLines="0" showRowColHeaders="0" workbookViewId="0">
      <selection activeCell="C25" sqref="C25"/>
    </sheetView>
  </sheetViews>
  <sheetFormatPr defaultRowHeight="12.75"/>
  <cols>
    <col min="1" max="1" width="28.85546875" style="25" customWidth="1"/>
    <col min="2" max="2" width="2.85546875" style="25" customWidth="1"/>
    <col min="3" max="3" width="39" style="24" customWidth="1"/>
    <col min="4" max="4" width="4.140625" style="24" customWidth="1"/>
    <col min="5" max="5" width="72.42578125" style="24" customWidth="1"/>
    <col min="6" max="6" width="2.28515625" style="24" hidden="1" customWidth="1"/>
    <col min="7" max="8" width="2" style="109" hidden="1" customWidth="1"/>
    <col min="9" max="9" width="2" style="24" hidden="1" customWidth="1"/>
    <col min="10" max="17" width="9.140625" style="24" hidden="1" customWidth="1"/>
    <col min="18" max="19" width="9.140625" style="24" customWidth="1"/>
    <col min="20" max="16384" width="9.140625" style="24"/>
  </cols>
  <sheetData>
    <row r="1" spans="1:14" ht="17.25" customHeight="1">
      <c r="N1" s="176" t="s">
        <v>229</v>
      </c>
    </row>
    <row r="2" spans="1:14" ht="54.75" customHeight="1">
      <c r="E2" s="177"/>
      <c r="N2" s="176"/>
    </row>
    <row r="3" spans="1:14" ht="34.5" customHeight="1">
      <c r="A3" s="209" t="s">
        <v>244</v>
      </c>
      <c r="B3" s="210"/>
      <c r="C3" s="210"/>
      <c r="D3" s="35"/>
      <c r="E3" s="179" t="s">
        <v>150</v>
      </c>
    </row>
    <row r="4" spans="1:14" ht="12" customHeight="1">
      <c r="A4" s="213"/>
      <c r="B4" s="214"/>
      <c r="C4" s="214"/>
      <c r="D4" s="35"/>
    </row>
    <row r="5" spans="1:14" ht="14.25" customHeight="1">
      <c r="A5" s="211" t="s">
        <v>57</v>
      </c>
      <c r="B5" s="212"/>
      <c r="C5" s="212"/>
      <c r="D5" s="35"/>
      <c r="E5" s="180" t="s">
        <v>43</v>
      </c>
      <c r="J5" s="175" t="s">
        <v>178</v>
      </c>
      <c r="L5" s="175" t="s">
        <v>191</v>
      </c>
    </row>
    <row r="6" spans="1:14" ht="5.25" customHeight="1">
      <c r="D6" s="35"/>
    </row>
    <row r="7" spans="1:14" ht="12.75" customHeight="1">
      <c r="A7" s="15" t="s">
        <v>95</v>
      </c>
      <c r="B7" s="26"/>
      <c r="C7" s="10"/>
      <c r="D7" s="34"/>
      <c r="E7" s="4"/>
      <c r="J7" s="157" t="s">
        <v>170</v>
      </c>
      <c r="L7" s="157" t="s">
        <v>192</v>
      </c>
    </row>
    <row r="8" spans="1:14" ht="12.75" customHeight="1">
      <c r="A8" s="15" t="s">
        <v>0</v>
      </c>
      <c r="B8" s="26"/>
      <c r="C8" s="10"/>
      <c r="D8" s="34"/>
      <c r="E8" s="3"/>
      <c r="J8" s="157" t="s">
        <v>171</v>
      </c>
      <c r="L8" s="157" t="s">
        <v>193</v>
      </c>
    </row>
    <row r="9" spans="1:14" ht="12.75" customHeight="1">
      <c r="A9" s="15" t="s">
        <v>2</v>
      </c>
      <c r="B9" s="26"/>
      <c r="C9" s="10"/>
      <c r="D9" s="34"/>
      <c r="E9" s="3"/>
      <c r="L9" s="157" t="s">
        <v>194</v>
      </c>
    </row>
    <row r="10" spans="1:14" ht="12.75" customHeight="1">
      <c r="A10" s="15" t="s">
        <v>44</v>
      </c>
      <c r="B10" s="26"/>
      <c r="C10" s="41"/>
      <c r="D10" s="34"/>
      <c r="E10" s="3"/>
      <c r="L10" s="157" t="s">
        <v>195</v>
      </c>
    </row>
    <row r="11" spans="1:14" ht="12.75" customHeight="1">
      <c r="A11" s="15" t="s">
        <v>52</v>
      </c>
      <c r="B11" s="26"/>
      <c r="C11" s="41"/>
      <c r="D11" s="34"/>
      <c r="E11" s="3" t="s">
        <v>53</v>
      </c>
      <c r="L11" s="157" t="s">
        <v>196</v>
      </c>
    </row>
    <row r="12" spans="1:14" ht="12.75" customHeight="1">
      <c r="A12" s="15" t="s">
        <v>3</v>
      </c>
      <c r="B12" s="26"/>
      <c r="C12" s="10"/>
      <c r="D12" s="34"/>
      <c r="E12" s="3"/>
      <c r="L12" s="175" t="s">
        <v>185</v>
      </c>
    </row>
    <row r="13" spans="1:14" ht="12.75" customHeight="1">
      <c r="A13" s="15" t="s">
        <v>102</v>
      </c>
      <c r="B13" s="26"/>
      <c r="C13" s="10"/>
      <c r="D13" s="34"/>
      <c r="E13" s="3"/>
      <c r="L13" s="157" t="s">
        <v>197</v>
      </c>
    </row>
    <row r="14" spans="1:14" ht="12.75" customHeight="1">
      <c r="A14" s="15" t="s">
        <v>11</v>
      </c>
      <c r="B14" s="26"/>
      <c r="C14" s="41"/>
      <c r="D14" s="34"/>
      <c r="E14" s="3"/>
      <c r="L14" s="157" t="s">
        <v>198</v>
      </c>
    </row>
    <row r="15" spans="1:14" ht="12.75" customHeight="1">
      <c r="A15" s="15" t="s">
        <v>40</v>
      </c>
      <c r="B15" s="26"/>
      <c r="C15" s="10"/>
      <c r="D15" s="34"/>
      <c r="E15" s="3"/>
      <c r="L15" s="157" t="s">
        <v>199</v>
      </c>
    </row>
    <row r="16" spans="1:14" ht="12.75" customHeight="1">
      <c r="A16" s="15" t="s">
        <v>101</v>
      </c>
      <c r="B16" s="26"/>
      <c r="C16" s="10" t="s">
        <v>14</v>
      </c>
      <c r="D16" s="34"/>
      <c r="E16" s="3"/>
      <c r="L16" s="157" t="s">
        <v>200</v>
      </c>
    </row>
    <row r="17" spans="1:12" ht="12.75" customHeight="1">
      <c r="A17" s="15" t="s">
        <v>134</v>
      </c>
      <c r="B17" s="26"/>
      <c r="C17" s="127"/>
      <c r="D17" s="34"/>
      <c r="E17" s="139" t="s">
        <v>151</v>
      </c>
      <c r="L17" s="157" t="s">
        <v>201</v>
      </c>
    </row>
    <row r="18" spans="1:12" ht="12.75" customHeight="1">
      <c r="A18" s="15" t="s">
        <v>15</v>
      </c>
      <c r="B18" s="26"/>
      <c r="C18" s="128"/>
      <c r="D18" s="34"/>
      <c r="E18" s="3"/>
    </row>
    <row r="19" spans="1:12" ht="12.75" customHeight="1">
      <c r="A19" s="15" t="s">
        <v>135</v>
      </c>
      <c r="B19" s="26"/>
      <c r="C19" s="128"/>
      <c r="D19" s="34"/>
      <c r="E19" s="3" t="s">
        <v>136</v>
      </c>
    </row>
    <row r="20" spans="1:12" ht="12.75" customHeight="1">
      <c r="A20" s="15" t="s">
        <v>10</v>
      </c>
      <c r="B20" s="26"/>
      <c r="C20" s="10"/>
      <c r="D20" s="34"/>
      <c r="E20" s="3" t="s">
        <v>45</v>
      </c>
    </row>
    <row r="21" spans="1:12" ht="12.75" customHeight="1">
      <c r="A21" s="154" t="s">
        <v>162</v>
      </c>
      <c r="B21" s="26"/>
      <c r="C21" s="41"/>
      <c r="D21" s="34"/>
      <c r="E21" s="3" t="s">
        <v>54</v>
      </c>
      <c r="J21" s="175" t="s">
        <v>177</v>
      </c>
      <c r="L21" s="175" t="s">
        <v>202</v>
      </c>
    </row>
    <row r="22" spans="1:12" ht="12.75" customHeight="1">
      <c r="A22" s="15" t="s">
        <v>7</v>
      </c>
      <c r="B22" s="26"/>
      <c r="C22" s="149"/>
      <c r="D22" s="34"/>
      <c r="E22" s="108"/>
      <c r="J22" s="157" t="s">
        <v>172</v>
      </c>
      <c r="L22" s="157" t="s">
        <v>202</v>
      </c>
    </row>
    <row r="23" spans="1:12" ht="12.75" customHeight="1">
      <c r="A23" s="15" t="s">
        <v>8</v>
      </c>
      <c r="B23" s="26"/>
      <c r="C23" s="10"/>
      <c r="D23" s="34"/>
      <c r="E23" s="3" t="s">
        <v>111</v>
      </c>
      <c r="J23" s="157" t="s">
        <v>173</v>
      </c>
      <c r="L23" s="157" t="s">
        <v>186</v>
      </c>
    </row>
    <row r="24" spans="1:12" ht="12.75" customHeight="1">
      <c r="A24" s="154" t="s">
        <v>245</v>
      </c>
      <c r="B24" s="26"/>
      <c r="C24" s="10"/>
      <c r="D24" s="34"/>
      <c r="E24" s="139"/>
    </row>
    <row r="25" spans="1:12" ht="12.75" customHeight="1">
      <c r="A25" s="15" t="s">
        <v>132</v>
      </c>
      <c r="B25" s="26"/>
      <c r="C25" s="10"/>
      <c r="D25" s="34"/>
      <c r="E25" s="3" t="s">
        <v>133</v>
      </c>
      <c r="J25" s="175" t="s">
        <v>176</v>
      </c>
      <c r="L25" s="175" t="s">
        <v>203</v>
      </c>
    </row>
    <row r="26" spans="1:12" ht="10.5" customHeight="1">
      <c r="A26" s="27"/>
      <c r="B26" s="27"/>
      <c r="C26" s="18"/>
      <c r="D26" s="35"/>
      <c r="E26" s="18"/>
      <c r="J26" s="157" t="s">
        <v>182</v>
      </c>
      <c r="L26" s="157" t="s">
        <v>204</v>
      </c>
    </row>
    <row r="27" spans="1:12" ht="14.25" customHeight="1">
      <c r="A27" s="211" t="s">
        <v>58</v>
      </c>
      <c r="B27" s="212"/>
      <c r="C27" s="212"/>
      <c r="D27" s="35"/>
      <c r="E27" s="19"/>
      <c r="J27" s="157" t="s">
        <v>247</v>
      </c>
      <c r="L27" s="157" t="s">
        <v>205</v>
      </c>
    </row>
    <row r="28" spans="1:12" ht="18.75" customHeight="1">
      <c r="A28" s="15" t="s">
        <v>16</v>
      </c>
      <c r="B28" s="15"/>
      <c r="C28" s="12"/>
      <c r="D28" s="36"/>
      <c r="E28" s="13" t="s">
        <v>152</v>
      </c>
      <c r="J28" s="157" t="s">
        <v>174</v>
      </c>
      <c r="L28" s="157" t="s">
        <v>206</v>
      </c>
    </row>
    <row r="29" spans="1:12" ht="12.75" customHeight="1">
      <c r="A29" s="15" t="s">
        <v>9</v>
      </c>
      <c r="B29" s="15"/>
      <c r="C29" s="12"/>
      <c r="D29" s="36"/>
      <c r="E29" s="11" t="s">
        <v>17</v>
      </c>
      <c r="J29" s="157" t="s">
        <v>183</v>
      </c>
      <c r="L29" s="157" t="s">
        <v>207</v>
      </c>
    </row>
    <row r="30" spans="1:12" ht="12.75" customHeight="1">
      <c r="A30" s="15" t="s">
        <v>11</v>
      </c>
      <c r="B30" s="15"/>
      <c r="C30" s="40"/>
      <c r="D30" s="36"/>
      <c r="E30" s="11"/>
      <c r="J30" s="157" t="s">
        <v>184</v>
      </c>
    </row>
    <row r="31" spans="1:12" ht="12.75" customHeight="1">
      <c r="A31" s="15" t="s">
        <v>12</v>
      </c>
      <c r="B31" s="15"/>
      <c r="C31" s="12"/>
      <c r="D31" s="36"/>
      <c r="E31" s="11"/>
      <c r="J31" s="157" t="s">
        <v>180</v>
      </c>
      <c r="L31" s="175" t="s">
        <v>208</v>
      </c>
    </row>
    <row r="32" spans="1:12" ht="12.75" customHeight="1">
      <c r="A32" s="15" t="s">
        <v>10</v>
      </c>
      <c r="B32" s="15"/>
      <c r="C32" s="12"/>
      <c r="D32" s="36"/>
      <c r="E32" s="11" t="s">
        <v>18</v>
      </c>
      <c r="J32" s="157" t="s">
        <v>179</v>
      </c>
      <c r="L32" s="24" t="s">
        <v>209</v>
      </c>
    </row>
    <row r="33" spans="1:12" ht="12.75" customHeight="1">
      <c r="A33" s="15" t="s">
        <v>140</v>
      </c>
      <c r="B33" s="15"/>
      <c r="C33" s="12"/>
      <c r="D33" s="36"/>
      <c r="E33" s="134" t="s">
        <v>142</v>
      </c>
      <c r="J33" s="157" t="s">
        <v>181</v>
      </c>
      <c r="L33" s="24" t="s">
        <v>210</v>
      </c>
    </row>
    <row r="34" spans="1:12" ht="15" customHeight="1">
      <c r="A34" s="15" t="s">
        <v>112</v>
      </c>
      <c r="B34" s="15"/>
      <c r="C34" s="12"/>
      <c r="D34" s="36"/>
      <c r="E34" s="98" t="s">
        <v>141</v>
      </c>
      <c r="J34" s="157" t="s">
        <v>175</v>
      </c>
      <c r="L34" s="24" t="s">
        <v>211</v>
      </c>
    </row>
    <row r="35" spans="1:12" ht="12.75" customHeight="1">
      <c r="A35" s="15" t="s">
        <v>13</v>
      </c>
      <c r="B35" s="15"/>
      <c r="C35" s="12"/>
      <c r="D35" s="36"/>
      <c r="E35" s="11"/>
      <c r="L35" s="24" t="s">
        <v>212</v>
      </c>
    </row>
    <row r="36" spans="1:12" ht="12.75" customHeight="1">
      <c r="A36" s="15" t="s">
        <v>15</v>
      </c>
      <c r="B36" s="15"/>
      <c r="C36" s="40"/>
      <c r="D36" s="36"/>
      <c r="E36" s="11" t="s">
        <v>55</v>
      </c>
      <c r="J36" s="175" t="s">
        <v>188</v>
      </c>
    </row>
    <row r="37" spans="1:12" ht="12.75" customHeight="1">
      <c r="A37" s="15" t="s">
        <v>93</v>
      </c>
      <c r="B37" s="15"/>
      <c r="C37" s="12"/>
      <c r="D37" s="36"/>
      <c r="E37" s="11"/>
      <c r="J37" s="157" t="s">
        <v>189</v>
      </c>
    </row>
    <row r="38" spans="1:12">
      <c r="A38" s="15" t="s">
        <v>113</v>
      </c>
      <c r="B38" s="15"/>
      <c r="C38" s="12"/>
      <c r="D38" s="36"/>
      <c r="E38" s="151" t="s">
        <v>187</v>
      </c>
      <c r="J38" s="157" t="s">
        <v>190</v>
      </c>
    </row>
    <row r="39" spans="1:12" ht="12.75" customHeight="1">
      <c r="A39" s="15" t="s">
        <v>31</v>
      </c>
      <c r="B39" s="15"/>
      <c r="C39" s="12"/>
      <c r="D39" s="36"/>
      <c r="E39" s="8"/>
    </row>
    <row r="40" spans="1:12" ht="12.75" customHeight="1">
      <c r="A40" s="28" t="s">
        <v>88</v>
      </c>
      <c r="B40" s="15"/>
      <c r="C40" s="12"/>
      <c r="D40" s="36"/>
      <c r="E40" s="13"/>
    </row>
    <row r="41" spans="1:12">
      <c r="A41" s="15" t="s">
        <v>1</v>
      </c>
      <c r="B41" s="26"/>
      <c r="C41" s="149"/>
      <c r="D41" s="34"/>
      <c r="E41" s="23"/>
    </row>
    <row r="42" spans="1:12">
      <c r="A42" s="15" t="s">
        <v>105</v>
      </c>
      <c r="B42" s="26"/>
      <c r="C42" s="10"/>
      <c r="D42" s="34"/>
      <c r="E42" s="23"/>
    </row>
    <row r="43" spans="1:12">
      <c r="A43" s="15" t="s">
        <v>104</v>
      </c>
      <c r="B43" s="26"/>
      <c r="C43" s="10"/>
      <c r="D43" s="34"/>
      <c r="E43" s="23"/>
    </row>
    <row r="44" spans="1:12" ht="15" customHeight="1">
      <c r="A44" s="15" t="s">
        <v>46</v>
      </c>
      <c r="B44" s="26"/>
      <c r="C44" s="91"/>
      <c r="D44" s="34"/>
      <c r="E44" s="20" t="s">
        <v>91</v>
      </c>
    </row>
    <row r="45" spans="1:12" ht="131.25" customHeight="1">
      <c r="A45" s="14" t="s">
        <v>103</v>
      </c>
      <c r="B45" s="26"/>
      <c r="C45" s="22"/>
      <c r="D45" s="37"/>
      <c r="E45" s="181" t="s">
        <v>51</v>
      </c>
    </row>
    <row r="46" spans="1:12" ht="13.5" customHeight="1">
      <c r="A46" s="18"/>
      <c r="B46" s="18"/>
      <c r="C46" s="18"/>
      <c r="D46" s="35"/>
      <c r="E46" s="29"/>
    </row>
    <row r="47" spans="1:12" ht="18" customHeight="1">
      <c r="A47" s="211" t="s">
        <v>59</v>
      </c>
      <c r="B47" s="212"/>
      <c r="C47" s="212"/>
      <c r="D47" s="34"/>
      <c r="E47" s="178" t="s">
        <v>56</v>
      </c>
    </row>
    <row r="48" spans="1:12" ht="15.95" customHeight="1">
      <c r="A48" s="15" t="s">
        <v>32</v>
      </c>
      <c r="B48" s="3"/>
      <c r="C48" s="10"/>
      <c r="D48" s="34"/>
      <c r="E48" s="139" t="s">
        <v>153</v>
      </c>
    </row>
    <row r="49" spans="1:13" ht="15.95" customHeight="1">
      <c r="A49" s="15" t="s">
        <v>19</v>
      </c>
      <c r="B49" s="3"/>
      <c r="C49" s="10"/>
      <c r="D49" s="34"/>
      <c r="E49" s="3"/>
    </row>
    <row r="50" spans="1:13" ht="15.95" customHeight="1">
      <c r="A50" s="15" t="s">
        <v>20</v>
      </c>
      <c r="B50" s="3"/>
      <c r="C50" s="10"/>
      <c r="D50" s="34"/>
      <c r="E50" s="4"/>
    </row>
    <row r="51" spans="1:13" ht="15.95" customHeight="1">
      <c r="A51" s="15" t="s">
        <v>21</v>
      </c>
      <c r="B51" s="3"/>
      <c r="C51" s="10"/>
      <c r="D51" s="34"/>
      <c r="E51" s="3" t="s">
        <v>24</v>
      </c>
      <c r="J51" s="175" t="s">
        <v>39</v>
      </c>
    </row>
    <row r="52" spans="1:13" ht="15.95" customHeight="1">
      <c r="A52" s="15" t="s">
        <v>22</v>
      </c>
      <c r="B52" s="3"/>
      <c r="C52" s="41"/>
      <c r="D52" s="34"/>
      <c r="E52" s="3"/>
      <c r="J52" s="157" t="s">
        <v>227</v>
      </c>
    </row>
    <row r="53" spans="1:13" ht="15.95" customHeight="1">
      <c r="A53" s="15" t="s">
        <v>33</v>
      </c>
      <c r="B53" s="3"/>
      <c r="C53" s="41"/>
      <c r="D53" s="34"/>
      <c r="E53" s="3" t="s">
        <v>34</v>
      </c>
      <c r="J53" s="157" t="s">
        <v>228</v>
      </c>
    </row>
    <row r="54" spans="1:13" ht="15.95" customHeight="1">
      <c r="A54" s="15" t="s">
        <v>23</v>
      </c>
      <c r="B54" s="3"/>
      <c r="C54" s="10"/>
      <c r="D54" s="34"/>
      <c r="E54" s="3" t="s">
        <v>47</v>
      </c>
      <c r="J54" s="157"/>
    </row>
    <row r="55" spans="1:13" ht="15.95" customHeight="1">
      <c r="A55" s="15" t="s">
        <v>35</v>
      </c>
      <c r="B55" s="3"/>
      <c r="C55" s="10" t="s">
        <v>96</v>
      </c>
      <c r="D55" s="34"/>
      <c r="E55" s="3" t="s">
        <v>36</v>
      </c>
    </row>
    <row r="56" spans="1:13" ht="11.25" customHeight="1">
      <c r="A56" s="27"/>
      <c r="B56" s="27"/>
      <c r="C56" s="18"/>
      <c r="D56" s="35"/>
      <c r="E56" s="18"/>
    </row>
    <row r="57" spans="1:13" ht="17.25" customHeight="1">
      <c r="A57" s="206" t="s">
        <v>60</v>
      </c>
      <c r="B57" s="206"/>
      <c r="C57" s="206"/>
      <c r="D57" s="35"/>
      <c r="E57" s="19"/>
    </row>
    <row r="58" spans="1:13" ht="15.95" customHeight="1">
      <c r="A58" s="15" t="s">
        <v>114</v>
      </c>
      <c r="B58" s="26"/>
      <c r="C58" s="172"/>
      <c r="D58" s="173"/>
      <c r="E58" s="140" t="s">
        <v>138</v>
      </c>
      <c r="F58" s="157"/>
      <c r="G58" s="110">
        <f>C58</f>
        <v>0</v>
      </c>
      <c r="H58" s="158"/>
      <c r="I58" s="157"/>
    </row>
    <row r="59" spans="1:13" ht="15.95" customHeight="1">
      <c r="A59" s="15" t="s">
        <v>115</v>
      </c>
      <c r="B59" s="26"/>
      <c r="C59" s="172"/>
      <c r="D59" s="173"/>
      <c r="E59" s="140" t="s">
        <v>37</v>
      </c>
      <c r="F59" s="157"/>
      <c r="G59" s="110">
        <f>C59</f>
        <v>0</v>
      </c>
      <c r="H59" s="158"/>
      <c r="I59" s="157"/>
    </row>
    <row r="60" spans="1:13" ht="15.95" customHeight="1">
      <c r="A60" s="15" t="s">
        <v>137</v>
      </c>
      <c r="B60" s="26"/>
      <c r="C60" s="174" t="str">
        <f>IF(I60=TRUE,CONCATENATE(G60," weken + ",H60," dag(en)"),"")</f>
        <v/>
      </c>
      <c r="D60" s="173"/>
      <c r="E60" s="139"/>
      <c r="F60" s="157"/>
      <c r="G60" s="111">
        <f>FLOOR((G59+1-G58)/7,1)</f>
        <v>0</v>
      </c>
      <c r="H60" s="111">
        <f>ROUND((((G59+1-G58)/7)-FLOOR((G59+1-G58)/7,1))*7,0)</f>
        <v>1</v>
      </c>
      <c r="I60" s="159" t="b">
        <f>AND(G60&lt;53,G60&gt;0,H60&gt;=0,H60&lt;8)</f>
        <v>0</v>
      </c>
    </row>
    <row r="61" spans="1:13" ht="15.95" customHeight="1">
      <c r="A61" s="154" t="s">
        <v>213</v>
      </c>
      <c r="B61" s="26"/>
      <c r="C61" s="174">
        <f>C59-C58</f>
        <v>0</v>
      </c>
      <c r="D61" s="173"/>
      <c r="E61" s="139"/>
      <c r="F61" s="157"/>
      <c r="G61" s="111"/>
      <c r="H61" s="111"/>
      <c r="I61" s="159"/>
      <c r="J61" s="175" t="s">
        <v>38</v>
      </c>
      <c r="M61" s="175" t="s">
        <v>221</v>
      </c>
    </row>
    <row r="62" spans="1:13" ht="15.75" customHeight="1">
      <c r="A62" s="15" t="s">
        <v>38</v>
      </c>
      <c r="B62" s="26"/>
      <c r="C62" s="12"/>
      <c r="D62" s="34"/>
      <c r="E62" s="30"/>
      <c r="J62" s="24" t="s">
        <v>214</v>
      </c>
      <c r="M62" s="157" t="s">
        <v>222</v>
      </c>
    </row>
    <row r="63" spans="1:13" ht="15.95" customHeight="1">
      <c r="A63" s="15" t="s">
        <v>25</v>
      </c>
      <c r="B63" s="26"/>
      <c r="C63" s="10" t="s">
        <v>26</v>
      </c>
      <c r="D63" s="34"/>
      <c r="E63" s="3" t="s">
        <v>106</v>
      </c>
      <c r="J63" s="24" t="s">
        <v>215</v>
      </c>
      <c r="M63" s="157" t="s">
        <v>223</v>
      </c>
    </row>
    <row r="64" spans="1:13" ht="15.95" customHeight="1">
      <c r="A64" s="15" t="s">
        <v>27</v>
      </c>
      <c r="B64" s="26"/>
      <c r="C64" s="160" t="s">
        <v>164</v>
      </c>
      <c r="D64" s="34"/>
      <c r="E64" s="3"/>
      <c r="H64" s="112"/>
      <c r="J64" s="157" t="s">
        <v>217</v>
      </c>
      <c r="M64" s="157" t="s">
        <v>224</v>
      </c>
    </row>
    <row r="65" spans="1:13" ht="18.75" customHeight="1">
      <c r="A65" s="28" t="s">
        <v>86</v>
      </c>
      <c r="B65" s="26"/>
      <c r="C65" s="10"/>
      <c r="D65" s="36"/>
      <c r="E65" s="140" t="s">
        <v>154</v>
      </c>
      <c r="J65" s="24" t="s">
        <v>216</v>
      </c>
      <c r="M65" s="157" t="s">
        <v>225</v>
      </c>
    </row>
    <row r="66" spans="1:13" ht="49.5" customHeight="1">
      <c r="A66" s="196" t="s">
        <v>237</v>
      </c>
      <c r="B66" s="26"/>
      <c r="C66" s="10"/>
      <c r="D66" s="36"/>
      <c r="E66" s="195" t="s">
        <v>246</v>
      </c>
      <c r="J66" s="24" t="s">
        <v>218</v>
      </c>
      <c r="M66" s="157" t="s">
        <v>226</v>
      </c>
    </row>
    <row r="67" spans="1:13" ht="49.5" customHeight="1">
      <c r="A67" s="196" t="s">
        <v>238</v>
      </c>
      <c r="B67" s="26"/>
      <c r="C67" s="10"/>
      <c r="D67" s="36"/>
      <c r="E67" s="195" t="s">
        <v>239</v>
      </c>
      <c r="M67" s="157"/>
    </row>
    <row r="68" spans="1:13" ht="15" customHeight="1">
      <c r="A68" s="15" t="s">
        <v>39</v>
      </c>
      <c r="B68" s="26"/>
      <c r="C68" s="149"/>
      <c r="D68" s="34"/>
      <c r="E68" s="11"/>
      <c r="G68" s="113"/>
      <c r="J68" s="24" t="s">
        <v>219</v>
      </c>
    </row>
    <row r="69" spans="1:13" ht="15.95" customHeight="1">
      <c r="A69" s="26" t="s">
        <v>28</v>
      </c>
      <c r="B69" s="26"/>
      <c r="C69" s="129" t="s">
        <v>48</v>
      </c>
      <c r="D69" s="34"/>
      <c r="E69" s="139" t="s">
        <v>155</v>
      </c>
      <c r="J69" s="24" t="s">
        <v>220</v>
      </c>
    </row>
    <row r="70" spans="1:13" ht="74.25" customHeight="1">
      <c r="A70" s="14" t="s">
        <v>29</v>
      </c>
      <c r="B70" s="15"/>
      <c r="C70" s="150" t="s">
        <v>87</v>
      </c>
      <c r="D70" s="37"/>
      <c r="E70" s="90" t="s">
        <v>49</v>
      </c>
    </row>
    <row r="71" spans="1:13" ht="27" customHeight="1">
      <c r="A71" s="14" t="s">
        <v>30</v>
      </c>
      <c r="B71" s="15"/>
      <c r="C71" s="161"/>
      <c r="D71" s="37"/>
      <c r="E71" s="141" t="s">
        <v>67</v>
      </c>
    </row>
    <row r="72" spans="1:13" ht="9" customHeight="1"/>
    <row r="73" spans="1:13" ht="10.5" customHeight="1"/>
    <row r="74" spans="1:13" ht="15.75" thickBot="1">
      <c r="A74" s="207" t="s">
        <v>50</v>
      </c>
      <c r="B74" s="208"/>
      <c r="C74" s="208"/>
      <c r="D74" s="37"/>
      <c r="E74" s="39"/>
    </row>
    <row r="75" spans="1:13" ht="52.5" customHeight="1">
      <c r="A75" s="198"/>
      <c r="B75" s="199"/>
      <c r="C75" s="200"/>
      <c r="D75" s="37"/>
      <c r="E75" s="203" t="s">
        <v>66</v>
      </c>
    </row>
    <row r="76" spans="1:13">
      <c r="E76" s="204"/>
    </row>
    <row r="77" spans="1:13">
      <c r="E77" s="204"/>
    </row>
    <row r="78" spans="1:13" ht="18" customHeight="1">
      <c r="A78" s="201" t="s">
        <v>65</v>
      </c>
      <c r="B78" s="202"/>
      <c r="C78" s="202"/>
      <c r="E78" s="204"/>
    </row>
    <row r="79" spans="1:13" ht="8.25" customHeight="1">
      <c r="A79" s="68"/>
      <c r="B79" s="68"/>
      <c r="C79" s="35"/>
      <c r="E79" s="204"/>
    </row>
    <row r="80" spans="1:13" ht="73.5" customHeight="1" thickBot="1">
      <c r="A80" s="198"/>
      <c r="B80" s="199"/>
      <c r="C80" s="200"/>
      <c r="E80" s="205"/>
    </row>
    <row r="83" spans="10:10">
      <c r="J83" s="157"/>
    </row>
    <row r="84" spans="10:10">
      <c r="J84" s="157"/>
    </row>
    <row r="85" spans="10:10">
      <c r="J85" s="157"/>
    </row>
  </sheetData>
  <sheetProtection algorithmName="SHA-512" hashValue="192V33I7a0rlmkBWPb8RG8jR8haG/vCATDO4C4ZCXN77OpHgfSUvDrrNUViEt0LiaPi2WEXDCUQl0R6i1nMt1g==" saltValue="0+iSlHk0f5Ay4aXWugKsQw==" spinCount="100000" sheet="1" objects="1" scenarios="1" selectLockedCells="1"/>
  <sortState ref="J25:J33">
    <sortCondition ref="J25"/>
  </sortState>
  <mergeCells count="11">
    <mergeCell ref="A3:C3"/>
    <mergeCell ref="A27:C27"/>
    <mergeCell ref="A47:C47"/>
    <mergeCell ref="A5:C5"/>
    <mergeCell ref="A4:C4"/>
    <mergeCell ref="A80:C80"/>
    <mergeCell ref="A78:C78"/>
    <mergeCell ref="E75:E80"/>
    <mergeCell ref="A57:C57"/>
    <mergeCell ref="A75:C75"/>
    <mergeCell ref="A74:C74"/>
  </mergeCells>
  <phoneticPr fontId="0" type="noConversion"/>
  <dataValidations xWindow="385" yWindow="812" count="12">
    <dataValidation type="list" showInputMessage="1" showErrorMessage="1" prompt="Kies uit de lijst" sqref="C9">
      <formula1>Geslacht</formula1>
    </dataValidation>
    <dataValidation type="list" allowBlank="1" showInputMessage="1" showErrorMessage="1" prompt="Kies uit de lijst" sqref="C22">
      <formula1>Soortdeelnemer</formula1>
    </dataValidation>
    <dataValidation type="list" allowBlank="1" showInputMessage="1" showErrorMessage="1" prompt="Kies uit de lijst" sqref="C24">
      <formula1>Vestiging</formula1>
    </dataValidation>
    <dataValidation type="list" allowBlank="1" showInputMessage="1" showErrorMessage="1" prompt="Kies uit de lijst" sqref="C38">
      <formula1>Profit</formula1>
    </dataValidation>
    <dataValidation type="list" allowBlank="1" showInputMessage="1" showErrorMessage="1" prompt="Kies uit de lijst_x000a_" sqref="C39">
      <formula1>Wettelijkestatus</formula1>
    </dataValidation>
    <dataValidation type="list" allowBlank="1" showInputMessage="1" showErrorMessage="1" prompt="Kies uit de lijst" sqref="C40">
      <formula1>Werkgebied</formula1>
    </dataValidation>
    <dataValidation type="list" allowBlank="1" showInputMessage="1" prompt="Kies uit de lijst" sqref="C41">
      <formula1>Soortorganisatie</formula1>
    </dataValidation>
    <dataValidation type="list" allowBlank="1" showInputMessage="1" showErrorMessage="1" prompt="Kies uit de lijst" sqref="C42">
      <formula1>Organisatiegrootte</formula1>
    </dataValidation>
    <dataValidation type="list" allowBlank="1" showInputMessage="1" showErrorMessage="1" prompt="Kies uit de lijst" sqref="C43">
      <formula1>Economischesector</formula1>
    </dataValidation>
    <dataValidation type="list" allowBlank="1" showInputMessage="1" showErrorMessage="1" prompt="Kies uit de lijst" sqref="C62">
      <formula1>Opleidingsgebied</formula1>
    </dataValidation>
    <dataValidation type="list" allowBlank="1" showInputMessage="1" showErrorMessage="1" prompt="Kies uit de lijst" sqref="C71">
      <formula1>Kwalificatie</formula1>
    </dataValidation>
    <dataValidation type="list" allowBlank="1" showInputMessage="1" showErrorMessage="1" prompt="Kies uit de lijst" sqref="C68">
      <formula1>Beroep</formula1>
    </dataValidation>
  </dataValidations>
  <pageMargins left="1.1811023622047245" right="0.98425196850393704" top="0.78740157480314965" bottom="0.59055118110236227" header="0" footer="0"/>
  <pageSetup paperSize="9" orientation="portrait" horizontalDpi="300" verticalDpi="300" r:id="rId1"/>
  <headerFooter alignWithMargins="0">
    <oddFooter>&amp;L&amp;F</oddFooter>
  </headerFooter>
  <rowBreaks count="1" manualBreakCount="1">
    <brk id="46" max="2"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showGridLines="0" showRowColHeaders="0" zoomScaleNormal="100" workbookViewId="0">
      <selection activeCell="E13" sqref="E13"/>
    </sheetView>
  </sheetViews>
  <sheetFormatPr defaultRowHeight="12.75"/>
  <cols>
    <col min="1" max="1" width="37.42578125" style="42" customWidth="1"/>
    <col min="2" max="2" width="16" style="42" customWidth="1"/>
    <col min="3" max="3" width="4" style="42" customWidth="1"/>
    <col min="4" max="4" width="12" style="42" customWidth="1"/>
    <col min="5" max="5" width="14.7109375" style="42" customWidth="1"/>
    <col min="6" max="6" width="1.42578125" style="42" customWidth="1"/>
    <col min="7" max="7" width="1.85546875" style="42" customWidth="1"/>
    <col min="8" max="8" width="81.7109375" style="42" customWidth="1"/>
    <col min="9" max="16384" width="9.140625" style="42"/>
  </cols>
  <sheetData>
    <row r="1" spans="1:15" ht="29.25" customHeight="1">
      <c r="A1" s="246"/>
      <c r="B1" s="246"/>
      <c r="C1" s="246"/>
      <c r="D1" s="246"/>
      <c r="E1" s="246"/>
      <c r="F1" s="44"/>
      <c r="K1" s="252"/>
      <c r="L1" s="252"/>
      <c r="M1" s="252"/>
      <c r="N1" s="252"/>
      <c r="O1" s="252"/>
    </row>
    <row r="2" spans="1:15" ht="3.75" customHeight="1">
      <c r="A2" s="132"/>
      <c r="B2" s="132"/>
      <c r="C2" s="132"/>
      <c r="D2" s="132"/>
      <c r="E2" s="132"/>
      <c r="F2" s="44"/>
      <c r="K2" s="43"/>
      <c r="L2" s="43"/>
      <c r="M2" s="43"/>
      <c r="N2" s="43"/>
      <c r="O2" s="43"/>
    </row>
    <row r="3" spans="1:15" ht="14.25" customHeight="1">
      <c r="A3" s="64" t="s">
        <v>63</v>
      </c>
      <c r="B3" s="65" t="s">
        <v>62</v>
      </c>
      <c r="C3" s="132"/>
      <c r="D3" s="253" t="s">
        <v>64</v>
      </c>
      <c r="E3" s="253"/>
      <c r="F3" s="44"/>
      <c r="K3" s="43"/>
      <c r="L3" s="43"/>
      <c r="M3" s="43"/>
      <c r="N3" s="43"/>
      <c r="O3" s="43"/>
    </row>
    <row r="4" spans="1:15" ht="9" customHeight="1">
      <c r="A4" s="132"/>
      <c r="B4" s="132"/>
      <c r="C4" s="132"/>
      <c r="D4" s="132"/>
      <c r="E4" s="45"/>
      <c r="F4" s="45"/>
    </row>
    <row r="5" spans="1:15" ht="9.75" customHeight="1"/>
    <row r="6" spans="1:15" ht="24.75" customHeight="1">
      <c r="A6" s="170" t="s">
        <v>117</v>
      </c>
      <c r="B6" s="83" t="s">
        <v>116</v>
      </c>
      <c r="C6" s="247" t="str">
        <f>CONCATENATE('2.Gegevens'!C8," ",'2.Gegevens'!C7)</f>
        <v xml:space="preserve"> </v>
      </c>
      <c r="D6" s="247"/>
      <c r="E6" s="248"/>
      <c r="H6" s="197"/>
    </row>
    <row r="7" spans="1:15" ht="18" customHeight="1">
      <c r="A7" s="101"/>
      <c r="B7" s="11" t="s">
        <v>44</v>
      </c>
      <c r="C7" s="249">
        <f>'2.Gegevens'!$C$10</f>
        <v>0</v>
      </c>
      <c r="D7" s="250"/>
      <c r="E7" s="251"/>
      <c r="H7" s="197"/>
    </row>
    <row r="8" spans="1:15" ht="18" customHeight="1">
      <c r="A8" s="101"/>
      <c r="B8" s="83" t="s">
        <v>130</v>
      </c>
      <c r="C8" s="234" t="str">
        <f>IF('2.Gegevens'!C25="","",'2.Gegevens'!C25)</f>
        <v/>
      </c>
      <c r="D8" s="235"/>
      <c r="E8" s="236"/>
      <c r="H8" s="117"/>
    </row>
    <row r="9" spans="1:15" ht="7.5" customHeight="1">
      <c r="A9" s="46"/>
      <c r="B9" s="46"/>
      <c r="C9" s="46"/>
      <c r="D9" s="46"/>
      <c r="E9" s="47"/>
      <c r="H9" s="117"/>
    </row>
    <row r="10" spans="1:15" ht="6" customHeight="1">
      <c r="E10" s="47"/>
      <c r="H10" s="117"/>
    </row>
    <row r="11" spans="1:15" ht="20.25" customHeight="1">
      <c r="A11" s="118" t="s">
        <v>4</v>
      </c>
      <c r="B11" s="48"/>
      <c r="C11" s="48"/>
      <c r="D11" s="48"/>
      <c r="E11" s="49"/>
      <c r="F11" s="56"/>
      <c r="H11" s="117"/>
    </row>
    <row r="12" spans="1:15" ht="5.25" customHeight="1">
      <c r="A12" s="168"/>
      <c r="B12" s="169"/>
      <c r="C12" s="169"/>
      <c r="D12" s="169"/>
      <c r="E12" s="122"/>
      <c r="F12" s="53"/>
    </row>
    <row r="13" spans="1:15" ht="18.75" customHeight="1">
      <c r="A13" s="63" t="s">
        <v>5</v>
      </c>
      <c r="B13" s="54"/>
      <c r="C13" s="54"/>
      <c r="D13" s="54"/>
      <c r="E13" s="189"/>
      <c r="F13" s="53"/>
      <c r="H13" s="24"/>
    </row>
    <row r="14" spans="1:15" ht="27.75" customHeight="1">
      <c r="A14" s="116" t="s">
        <v>118</v>
      </c>
      <c r="B14" s="55"/>
      <c r="C14" s="55"/>
      <c r="D14" s="55"/>
      <c r="E14" s="52"/>
      <c r="F14" s="53"/>
      <c r="H14" s="151" t="s">
        <v>161</v>
      </c>
    </row>
    <row r="15" spans="1:15" ht="6.75" customHeight="1">
      <c r="A15" s="130"/>
      <c r="B15" s="53"/>
      <c r="C15" s="53"/>
      <c r="D15" s="53"/>
      <c r="E15" s="52"/>
      <c r="F15" s="53"/>
    </row>
    <row r="16" spans="1:15" ht="15.75">
      <c r="A16" s="63" t="s">
        <v>6</v>
      </c>
      <c r="B16" s="54"/>
      <c r="C16" s="54"/>
      <c r="D16" s="54"/>
      <c r="E16" s="52"/>
      <c r="F16" s="53"/>
    </row>
    <row r="17" spans="1:8" ht="23.25" customHeight="1">
      <c r="A17" s="56" t="s">
        <v>107</v>
      </c>
      <c r="B17" s="53"/>
      <c r="C17" s="53"/>
      <c r="E17" s="190"/>
      <c r="F17" s="53"/>
      <c r="H17" s="237" t="s">
        <v>146</v>
      </c>
    </row>
    <row r="18" spans="1:8" ht="9.75" customHeight="1">
      <c r="A18" s="56"/>
      <c r="B18" s="53"/>
      <c r="C18" s="53"/>
      <c r="D18" s="142"/>
      <c r="E18" s="47"/>
      <c r="F18" s="53"/>
      <c r="H18" s="238"/>
    </row>
    <row r="19" spans="1:8" ht="21.95" customHeight="1">
      <c r="A19" s="56" t="s">
        <v>166</v>
      </c>
      <c r="B19" s="53"/>
      <c r="C19" s="53"/>
      <c r="E19" s="47"/>
      <c r="F19" s="53"/>
    </row>
    <row r="20" spans="1:8" ht="25.5" customHeight="1">
      <c r="A20" s="182" t="s">
        <v>230</v>
      </c>
      <c r="B20" s="183"/>
      <c r="C20" s="53"/>
      <c r="D20" s="187"/>
      <c r="E20" s="47"/>
      <c r="F20" s="53"/>
      <c r="H20" s="217" t="s">
        <v>235</v>
      </c>
    </row>
    <row r="21" spans="1:8" ht="12.75" customHeight="1">
      <c r="A21" s="114"/>
      <c r="B21" s="115"/>
      <c r="C21" s="53"/>
      <c r="D21" s="142"/>
      <c r="E21" s="47"/>
      <c r="F21" s="53"/>
      <c r="H21" s="242"/>
    </row>
    <row r="22" spans="1:8" ht="28.5" customHeight="1">
      <c r="A22" s="182" t="s">
        <v>233</v>
      </c>
      <c r="B22" s="188">
        <v>45</v>
      </c>
      <c r="C22" s="53"/>
      <c r="D22" s="142"/>
      <c r="E22" s="47"/>
      <c r="F22" s="53"/>
      <c r="H22" s="242"/>
    </row>
    <row r="23" spans="1:8" ht="21.95" customHeight="1">
      <c r="A23" s="56"/>
      <c r="B23" s="53"/>
      <c r="C23" s="53"/>
      <c r="D23" s="186" t="s">
        <v>232</v>
      </c>
      <c r="E23" s="191">
        <f>B20*B22</f>
        <v>0</v>
      </c>
      <c r="F23" s="53"/>
      <c r="H23" s="243"/>
    </row>
    <row r="24" spans="1:8" ht="21.95" customHeight="1">
      <c r="A24" s="56"/>
      <c r="B24" s="53"/>
      <c r="C24" s="53"/>
      <c r="E24" s="47"/>
      <c r="F24" s="53"/>
    </row>
    <row r="25" spans="1:8" ht="20.100000000000001" customHeight="1">
      <c r="A25" s="56" t="s">
        <v>234</v>
      </c>
      <c r="B25" s="53"/>
      <c r="C25" s="53"/>
      <c r="E25" s="185"/>
      <c r="F25" s="53"/>
      <c r="H25" s="162"/>
    </row>
    <row r="26" spans="1:8" ht="9" customHeight="1">
      <c r="A26" s="56"/>
      <c r="B26" s="53"/>
      <c r="C26" s="53"/>
      <c r="D26" s="184"/>
      <c r="E26" s="99"/>
      <c r="F26" s="53"/>
      <c r="H26" s="162"/>
    </row>
    <row r="27" spans="1:8" ht="6" customHeight="1">
      <c r="A27" s="56"/>
      <c r="B27" s="156"/>
      <c r="C27" s="51"/>
      <c r="D27" s="51"/>
      <c r="E27" s="52"/>
      <c r="F27" s="53"/>
      <c r="H27" s="163"/>
    </row>
    <row r="28" spans="1:8" ht="24" customHeight="1">
      <c r="A28" s="50"/>
      <c r="B28" s="53"/>
      <c r="C28" s="53"/>
      <c r="D28" s="164" t="s">
        <v>165</v>
      </c>
      <c r="E28" s="192">
        <f>SUM(E13+E17+E23+E25)</f>
        <v>0</v>
      </c>
      <c r="F28" s="53"/>
    </row>
    <row r="29" spans="1:8" ht="17.25" customHeight="1">
      <c r="A29" s="50"/>
      <c r="B29" s="53"/>
      <c r="C29" s="53"/>
      <c r="D29" s="53"/>
      <c r="E29" s="52"/>
      <c r="F29" s="53"/>
    </row>
    <row r="30" spans="1:8" ht="5.25" customHeight="1">
      <c r="A30" s="58"/>
      <c r="B30" s="59"/>
      <c r="C30" s="59"/>
      <c r="D30" s="59"/>
      <c r="E30" s="60"/>
      <c r="F30" s="53"/>
    </row>
    <row r="31" spans="1:8" ht="6" customHeight="1">
      <c r="A31" s="59"/>
      <c r="B31" s="59"/>
      <c r="C31" s="59"/>
      <c r="D31" s="59"/>
      <c r="E31" s="59"/>
      <c r="F31" s="53"/>
    </row>
    <row r="32" spans="1:8" ht="22.5" customHeight="1">
      <c r="A32" s="119" t="s">
        <v>231</v>
      </c>
      <c r="B32" s="48"/>
      <c r="C32" s="48"/>
      <c r="D32" s="48"/>
      <c r="E32" s="49"/>
      <c r="F32" s="53"/>
      <c r="H32" s="222" t="s">
        <v>241</v>
      </c>
    </row>
    <row r="33" spans="1:8" ht="6" customHeight="1">
      <c r="A33" s="121"/>
      <c r="B33" s="120"/>
      <c r="C33" s="120"/>
      <c r="D33" s="120"/>
      <c r="E33" s="122"/>
      <c r="F33" s="53"/>
      <c r="H33" s="223"/>
    </row>
    <row r="34" spans="1:8" ht="27.75" customHeight="1">
      <c r="A34" s="155" t="s">
        <v>242</v>
      </c>
      <c r="B34" s="53"/>
      <c r="C34" s="53"/>
      <c r="D34" s="51"/>
      <c r="E34" s="189"/>
      <c r="F34" s="53"/>
      <c r="H34" s="223"/>
    </row>
    <row r="35" spans="1:8" ht="48.75" customHeight="1">
      <c r="A35" s="92"/>
      <c r="B35" s="51"/>
      <c r="C35" s="51"/>
      <c r="D35" s="51"/>
      <c r="E35" s="52"/>
      <c r="F35" s="53"/>
      <c r="H35" s="224"/>
    </row>
    <row r="36" spans="1:8" s="96" customFormat="1" ht="6" customHeight="1">
      <c r="A36" s="93"/>
      <c r="B36" s="94"/>
      <c r="C36" s="94"/>
      <c r="D36" s="94"/>
      <c r="E36" s="95"/>
      <c r="F36" s="94"/>
    </row>
    <row r="37" spans="1:8" ht="57.75" customHeight="1">
      <c r="A37" s="239" t="s">
        <v>169</v>
      </c>
      <c r="B37" s="240"/>
      <c r="C37" s="53"/>
      <c r="D37" s="51"/>
      <c r="E37" s="189"/>
      <c r="F37" s="53"/>
      <c r="H37" s="217" t="s">
        <v>240</v>
      </c>
    </row>
    <row r="38" spans="1:8" ht="16.5" customHeight="1">
      <c r="A38" s="92"/>
      <c r="B38" s="51"/>
      <c r="C38" s="51"/>
      <c r="D38" s="51"/>
      <c r="E38" s="52"/>
      <c r="F38" s="53"/>
      <c r="H38" s="218"/>
    </row>
    <row r="39" spans="1:8" ht="6.75" customHeight="1">
      <c r="A39" s="56"/>
      <c r="B39" s="53"/>
      <c r="C39" s="53"/>
      <c r="D39" s="53"/>
      <c r="E39" s="52"/>
      <c r="F39" s="53"/>
      <c r="H39" s="218"/>
    </row>
    <row r="40" spans="1:8" ht="20.100000000000001" customHeight="1">
      <c r="A40" s="56" t="s">
        <v>109</v>
      </c>
      <c r="B40" s="53"/>
      <c r="C40" s="53"/>
      <c r="D40" s="51"/>
      <c r="E40" s="189"/>
      <c r="F40" s="53"/>
      <c r="H40" s="218"/>
    </row>
    <row r="41" spans="1:8" ht="5.25" customHeight="1">
      <c r="A41" s="56"/>
      <c r="B41" s="53"/>
      <c r="C41" s="53"/>
      <c r="D41" s="53"/>
      <c r="E41" s="52"/>
      <c r="F41" s="53"/>
      <c r="H41" s="219"/>
    </row>
    <row r="42" spans="1:8" ht="19.5" customHeight="1">
      <c r="A42" s="50"/>
      <c r="B42" s="171"/>
      <c r="C42" s="171" t="s">
        <v>168</v>
      </c>
      <c r="D42" s="97" t="s">
        <v>97</v>
      </c>
      <c r="E42" s="193">
        <f>E34+E37+E40</f>
        <v>0</v>
      </c>
      <c r="F42" s="53"/>
    </row>
    <row r="43" spans="1:8" ht="4.5" customHeight="1" thickBot="1">
      <c r="A43" s="56"/>
      <c r="B43" s="53"/>
      <c r="C43" s="53"/>
      <c r="D43" s="53"/>
      <c r="E43" s="57"/>
      <c r="F43" s="53"/>
    </row>
    <row r="44" spans="1:8" ht="3.75" customHeight="1" thickBot="1">
      <c r="A44" s="56"/>
      <c r="B44" s="53"/>
      <c r="C44" s="53"/>
      <c r="D44" s="53"/>
      <c r="E44" s="52"/>
      <c r="F44" s="53"/>
    </row>
    <row r="45" spans="1:8" s="45" customFormat="1" ht="21.75" customHeight="1" thickBot="1">
      <c r="A45" s="167"/>
      <c r="B45" s="66"/>
      <c r="C45" s="66"/>
      <c r="D45" s="165" t="s">
        <v>167</v>
      </c>
      <c r="E45" s="194">
        <f>E28-E42</f>
        <v>0</v>
      </c>
      <c r="F45" s="67"/>
      <c r="H45" s="220" t="s">
        <v>236</v>
      </c>
    </row>
    <row r="46" spans="1:8" s="45" customFormat="1" ht="20.100000000000001" customHeight="1">
      <c r="A46" s="63"/>
      <c r="B46" s="66"/>
      <c r="C46" s="66"/>
      <c r="D46" s="66"/>
      <c r="E46" s="166"/>
      <c r="F46" s="67"/>
      <c r="H46" s="221"/>
    </row>
    <row r="47" spans="1:8" s="45" customFormat="1" ht="20.100000000000001" customHeight="1">
      <c r="A47" s="124" t="s">
        <v>139</v>
      </c>
      <c r="B47" s="106"/>
      <c r="C47" s="106"/>
      <c r="D47" s="106"/>
      <c r="E47" s="123"/>
      <c r="F47" s="67"/>
      <c r="H47" s="42"/>
    </row>
    <row r="48" spans="1:8" ht="27" customHeight="1">
      <c r="A48" s="53"/>
      <c r="B48" s="53"/>
      <c r="C48" s="53"/>
      <c r="D48" s="53"/>
      <c r="E48" s="53"/>
      <c r="F48" s="53"/>
    </row>
    <row r="49" spans="1:8" ht="10.5" customHeight="1">
      <c r="A49" s="53"/>
      <c r="B49" s="53"/>
      <c r="C49" s="53"/>
      <c r="D49" s="59"/>
      <c r="E49" s="59"/>
      <c r="F49" s="53"/>
    </row>
    <row r="50" spans="1:8" ht="17.25" customHeight="1">
      <c r="A50" s="104" t="s">
        <v>108</v>
      </c>
      <c r="B50" s="105"/>
      <c r="C50" s="105"/>
      <c r="D50" s="244" t="str">
        <f>CONCATENATE('2.Gegevens'!C8," ",'2.Gegevens'!C7," ")</f>
        <v xml:space="preserve">  </v>
      </c>
      <c r="E50" s="245"/>
      <c r="F50" s="53"/>
    </row>
    <row r="51" spans="1:8" ht="14.25" customHeight="1">
      <c r="A51" s="61"/>
      <c r="B51" s="62"/>
      <c r="C51" s="62"/>
      <c r="D51" s="62"/>
      <c r="E51" s="52"/>
      <c r="F51" s="53"/>
    </row>
    <row r="52" spans="1:8" ht="28.5" customHeight="1">
      <c r="A52" s="230" t="s">
        <v>131</v>
      </c>
      <c r="B52" s="231"/>
      <c r="C52" s="231"/>
      <c r="D52" s="231"/>
      <c r="E52" s="232"/>
      <c r="F52" s="53"/>
    </row>
    <row r="53" spans="1:8" ht="17.25" customHeight="1">
      <c r="A53" s="233" t="s">
        <v>120</v>
      </c>
      <c r="B53" s="233"/>
      <c r="C53" s="233"/>
      <c r="D53" s="233"/>
      <c r="E53" s="144"/>
      <c r="F53" s="53"/>
      <c r="H53" s="107"/>
    </row>
    <row r="54" spans="1:8" ht="17.25" customHeight="1">
      <c r="A54" s="233" t="s">
        <v>121</v>
      </c>
      <c r="B54" s="233"/>
      <c r="C54" s="233"/>
      <c r="D54" s="233"/>
      <c r="E54" s="144"/>
      <c r="F54" s="53"/>
    </row>
    <row r="55" spans="1:8" ht="30" customHeight="1">
      <c r="A55" s="233" t="s">
        <v>122</v>
      </c>
      <c r="B55" s="233"/>
      <c r="C55" s="233"/>
      <c r="D55" s="233"/>
      <c r="E55" s="144"/>
      <c r="F55" s="53"/>
    </row>
    <row r="56" spans="1:8" ht="17.25" customHeight="1">
      <c r="A56" s="241" t="s">
        <v>160</v>
      </c>
      <c r="B56" s="233"/>
      <c r="C56" s="233"/>
      <c r="D56" s="233"/>
      <c r="E56" s="144"/>
      <c r="F56" s="53"/>
    </row>
    <row r="57" spans="1:8" ht="65.25" customHeight="1">
      <c r="A57" s="227"/>
      <c r="B57" s="228"/>
      <c r="C57" s="228"/>
      <c r="D57" s="228"/>
      <c r="E57" s="229"/>
      <c r="F57" s="102"/>
      <c r="H57" s="138" t="s">
        <v>61</v>
      </c>
    </row>
    <row r="58" spans="1:8" ht="27" customHeight="1">
      <c r="A58" s="143"/>
      <c r="B58" s="143"/>
      <c r="C58" s="143"/>
      <c r="D58" s="143"/>
      <c r="E58" s="143"/>
      <c r="F58" s="37"/>
      <c r="H58" s="133"/>
    </row>
    <row r="59" spans="1:8" ht="21.75" customHeight="1">
      <c r="A59" s="230" t="s">
        <v>124</v>
      </c>
      <c r="B59" s="231"/>
      <c r="C59" s="231"/>
      <c r="D59" s="231"/>
      <c r="E59" s="232"/>
      <c r="F59" s="37"/>
      <c r="H59" s="133"/>
    </row>
    <row r="60" spans="1:8" ht="16.5" customHeight="1">
      <c r="A60" s="233" t="s">
        <v>125</v>
      </c>
      <c r="B60" s="233"/>
      <c r="C60" s="233"/>
      <c r="D60" s="233"/>
      <c r="E60" s="144"/>
      <c r="F60" s="37"/>
      <c r="H60" s="133"/>
    </row>
    <row r="61" spans="1:8" ht="16.5" customHeight="1">
      <c r="A61" s="233" t="s">
        <v>126</v>
      </c>
      <c r="B61" s="233"/>
      <c r="C61" s="233"/>
      <c r="D61" s="233"/>
      <c r="E61" s="144"/>
      <c r="F61" s="37"/>
      <c r="H61" s="133"/>
    </row>
    <row r="62" spans="1:8" ht="16.5" customHeight="1">
      <c r="A62" s="233" t="s">
        <v>127</v>
      </c>
      <c r="B62" s="233"/>
      <c r="C62" s="233"/>
      <c r="D62" s="233"/>
      <c r="E62" s="144"/>
      <c r="F62" s="37"/>
      <c r="H62" s="133"/>
    </row>
    <row r="63" spans="1:8" ht="16.5" customHeight="1">
      <c r="A63" s="233" t="s">
        <v>129</v>
      </c>
      <c r="B63" s="233"/>
      <c r="C63" s="233"/>
      <c r="D63" s="233"/>
      <c r="E63" s="144"/>
      <c r="F63" s="37"/>
      <c r="H63" s="133"/>
    </row>
    <row r="64" spans="1:8" ht="40.5" customHeight="1">
      <c r="A64" s="227"/>
      <c r="B64" s="228"/>
      <c r="C64" s="228"/>
      <c r="D64" s="228"/>
      <c r="E64" s="229"/>
      <c r="F64" s="37"/>
      <c r="H64" s="133"/>
    </row>
    <row r="65" spans="1:8" ht="16.5" customHeight="1">
      <c r="A65" s="143"/>
      <c r="B65" s="143"/>
      <c r="C65" s="143"/>
      <c r="D65" s="143"/>
      <c r="E65" s="143"/>
      <c r="F65" s="37"/>
      <c r="H65" s="133"/>
    </row>
    <row r="66" spans="1:8" ht="16.5" customHeight="1">
      <c r="A66" s="230" t="s">
        <v>119</v>
      </c>
      <c r="B66" s="231"/>
      <c r="C66" s="231"/>
      <c r="D66" s="231"/>
      <c r="E66" s="232"/>
      <c r="F66" s="37"/>
      <c r="H66" s="133"/>
    </row>
    <row r="67" spans="1:8" ht="65.25" customHeight="1">
      <c r="A67" s="227" t="s">
        <v>123</v>
      </c>
      <c r="B67" s="228"/>
      <c r="C67" s="228"/>
      <c r="D67" s="228"/>
      <c r="E67" s="229"/>
      <c r="F67" s="37"/>
      <c r="H67" s="133"/>
    </row>
    <row r="68" spans="1:8" ht="16.5" customHeight="1">
      <c r="A68" s="143"/>
      <c r="B68" s="143"/>
      <c r="C68" s="143"/>
      <c r="D68" s="143"/>
      <c r="E68" s="143"/>
      <c r="F68" s="37"/>
      <c r="H68" s="133"/>
    </row>
    <row r="69" spans="1:8" ht="16.5" customHeight="1">
      <c r="A69" s="143"/>
      <c r="B69" s="143"/>
      <c r="C69" s="143"/>
      <c r="D69" s="143"/>
      <c r="E69" s="143"/>
      <c r="F69" s="37"/>
      <c r="H69" s="133"/>
    </row>
    <row r="70" spans="1:8" ht="16.5" customHeight="1">
      <c r="A70" s="143"/>
      <c r="B70" s="143"/>
      <c r="C70" s="143"/>
      <c r="D70" s="143"/>
      <c r="E70" s="143"/>
      <c r="F70" s="37"/>
      <c r="H70" s="133"/>
    </row>
    <row r="71" spans="1:8" ht="24" customHeight="1">
      <c r="A71" s="143"/>
      <c r="B71" s="143"/>
      <c r="C71" s="143"/>
      <c r="D71" s="143"/>
      <c r="E71" s="143"/>
      <c r="F71" s="37"/>
      <c r="H71" s="133"/>
    </row>
    <row r="72" spans="1:8" ht="15.75" customHeight="1">
      <c r="A72" s="215"/>
      <c r="B72" s="216"/>
      <c r="C72" s="216"/>
      <c r="D72" s="216"/>
      <c r="E72" s="216"/>
      <c r="F72" s="37"/>
      <c r="H72" s="225"/>
    </row>
    <row r="73" spans="1:8" ht="150" customHeight="1">
      <c r="A73" s="100" t="s">
        <v>128</v>
      </c>
      <c r="H73" s="226"/>
    </row>
    <row r="74" spans="1:8">
      <c r="A74" s="24"/>
    </row>
    <row r="76" spans="1:8">
      <c r="A76" s="24"/>
    </row>
  </sheetData>
  <sheetProtection algorithmName="SHA-512" hashValue="66NAW7pufrtIbMtWnarylTY6UVRXwcWmSk6Mk7+zbtn6M7RjdBNBLN7sA/dZ4fG3gz7YrJeYA9D7TS8c0tuC5g==" saltValue="OhCJw7J3PJS//Qm8Z2N0nQ==" spinCount="100000" sheet="1" objects="1" scenarios="1" selectLockedCells="1"/>
  <mergeCells count="29">
    <mergeCell ref="A1:E1"/>
    <mergeCell ref="C6:E6"/>
    <mergeCell ref="C7:E7"/>
    <mergeCell ref="K1:O1"/>
    <mergeCell ref="D3:E3"/>
    <mergeCell ref="C8:E8"/>
    <mergeCell ref="A63:D63"/>
    <mergeCell ref="A57:E57"/>
    <mergeCell ref="H17:H18"/>
    <mergeCell ref="A37:B37"/>
    <mergeCell ref="A55:D55"/>
    <mergeCell ref="A52:E52"/>
    <mergeCell ref="A56:D56"/>
    <mergeCell ref="A53:D53"/>
    <mergeCell ref="A54:D54"/>
    <mergeCell ref="H20:H23"/>
    <mergeCell ref="D50:E50"/>
    <mergeCell ref="A72:E72"/>
    <mergeCell ref="H37:H41"/>
    <mergeCell ref="H45:H46"/>
    <mergeCell ref="H32:H35"/>
    <mergeCell ref="H72:H73"/>
    <mergeCell ref="A64:E64"/>
    <mergeCell ref="A66:E66"/>
    <mergeCell ref="A67:E67"/>
    <mergeCell ref="A59:E59"/>
    <mergeCell ref="A60:D60"/>
    <mergeCell ref="A61:D61"/>
    <mergeCell ref="A62:D62"/>
  </mergeCells>
  <phoneticPr fontId="0" type="noConversion"/>
  <dataValidations count="1">
    <dataValidation type="decimal" allowBlank="1" showInputMessage="1" showErrorMessage="1" sqref="E34 E37 E13 E39:E41 E17 D18 E25 D26">
      <formula1>0</formula1>
      <formula2>20000</formula2>
    </dataValidation>
  </dataValidations>
  <pageMargins left="0.94488188976377963" right="0.78740157480314965" top="0.59055118110236227" bottom="0.55118110236220474" header="0" footer="0"/>
  <pageSetup paperSize="9" orientation="portrait" horizontalDpi="300" verticalDpi="300" r:id="rId1"/>
  <headerFooter alignWithMargins="0">
    <oddFooter>&amp;L&amp;8Begroting Europese BPV Erasmus+ call 2016</oddFooter>
  </headerFooter>
  <rowBreaks count="1" manualBreakCount="1">
    <brk id="47"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showRowColHeaders="0" workbookViewId="0">
      <selection activeCell="A36" sqref="A36"/>
    </sheetView>
  </sheetViews>
  <sheetFormatPr defaultRowHeight="12.75"/>
  <cols>
    <col min="1" max="1" width="22.28515625" style="42" customWidth="1"/>
    <col min="2" max="2" width="1.85546875" style="42" customWidth="1"/>
    <col min="3" max="3" width="27.7109375" style="42" customWidth="1"/>
    <col min="4" max="4" width="3.7109375" style="42" customWidth="1"/>
    <col min="5" max="5" width="19.42578125" style="42" customWidth="1"/>
    <col min="6" max="6" width="1.42578125" style="42" customWidth="1"/>
    <col min="7" max="7" width="5.42578125" style="42" customWidth="1"/>
    <col min="8" max="8" width="1.28515625" style="42" customWidth="1"/>
    <col min="9" max="9" width="4.42578125" style="42" customWidth="1"/>
    <col min="10" max="10" width="9.5703125" style="42" customWidth="1"/>
    <col min="11" max="11" width="3.140625" style="42" customWidth="1"/>
    <col min="12" max="12" width="29.140625" style="42" customWidth="1"/>
    <col min="13" max="16384" width="9.140625" style="42"/>
  </cols>
  <sheetData>
    <row r="1" spans="1:12" ht="8.25" customHeight="1"/>
    <row r="2" spans="1:12" ht="74.25" customHeight="1">
      <c r="A2" s="254" t="s">
        <v>89</v>
      </c>
      <c r="B2" s="255"/>
      <c r="C2" s="255"/>
      <c r="D2" s="255"/>
      <c r="E2" s="255"/>
      <c r="F2" s="255"/>
      <c r="G2" s="255"/>
    </row>
    <row r="3" spans="1:12" ht="9" customHeight="1">
      <c r="A3" s="136"/>
      <c r="B3" s="137"/>
      <c r="C3" s="137"/>
      <c r="D3" s="137"/>
      <c r="E3" s="137"/>
      <c r="F3" s="137"/>
      <c r="G3" s="137"/>
    </row>
    <row r="4" spans="1:12" ht="24.75" customHeight="1">
      <c r="A4" s="256" t="s">
        <v>68</v>
      </c>
      <c r="B4" s="257"/>
      <c r="C4" s="257"/>
      <c r="D4" s="257"/>
      <c r="E4" s="257"/>
      <c r="F4" s="257"/>
      <c r="G4" s="257"/>
    </row>
    <row r="5" spans="1:12" ht="4.5" customHeight="1">
      <c r="A5" s="136"/>
      <c r="B5" s="137"/>
      <c r="C5" s="137"/>
      <c r="D5" s="137"/>
      <c r="E5" s="137"/>
      <c r="F5" s="137"/>
      <c r="G5" s="137"/>
    </row>
    <row r="6" spans="1:12" ht="48.75" customHeight="1">
      <c r="A6" s="275"/>
      <c r="B6" s="276"/>
      <c r="C6" s="262" t="s">
        <v>83</v>
      </c>
      <c r="D6" s="263"/>
      <c r="E6" s="263"/>
      <c r="F6" s="263"/>
      <c r="G6" s="264"/>
    </row>
    <row r="7" spans="1:12" ht="17.25" customHeight="1">
      <c r="A7" s="277"/>
      <c r="B7" s="276"/>
      <c r="C7" s="265"/>
      <c r="D7" s="266"/>
      <c r="E7" s="266"/>
      <c r="F7" s="266"/>
      <c r="G7" s="267"/>
    </row>
    <row r="8" spans="1:12" ht="18.75" customHeight="1">
      <c r="A8" s="135"/>
      <c r="C8" s="258" t="s">
        <v>90</v>
      </c>
      <c r="D8" s="258"/>
      <c r="E8" s="258"/>
      <c r="F8" s="258"/>
      <c r="G8" s="258"/>
    </row>
    <row r="9" spans="1:12" ht="24.75" customHeight="1">
      <c r="A9" s="69"/>
      <c r="C9" s="70" t="s">
        <v>41</v>
      </c>
      <c r="D9" s="71"/>
      <c r="E9" s="71"/>
      <c r="F9" s="71"/>
      <c r="G9" s="51"/>
    </row>
    <row r="10" spans="1:12" ht="7.5" customHeight="1"/>
    <row r="11" spans="1:12" ht="20.100000000000001" customHeight="1">
      <c r="A11" s="72" t="s">
        <v>69</v>
      </c>
      <c r="B11" s="73"/>
      <c r="C11" s="74">
        <f>'2.Gegevens'!$C$8</f>
        <v>0</v>
      </c>
      <c r="D11" s="273">
        <f>'2.Gegevens'!$C$7</f>
        <v>0</v>
      </c>
      <c r="E11" s="274"/>
      <c r="F11" s="271"/>
      <c r="G11" s="272"/>
      <c r="H11" s="45"/>
    </row>
    <row r="12" spans="1:12" ht="20.100000000000001" customHeight="1">
      <c r="A12" s="72" t="s">
        <v>70</v>
      </c>
      <c r="B12" s="73"/>
      <c r="C12" s="103" t="str">
        <f>IF('2.Gegevens'!C13="","",'2.Gegevens'!C13)</f>
        <v/>
      </c>
      <c r="D12" s="259" t="str">
        <f>CONCATENATE('2.Gegevens'!C14,"  ",'2.Gegevens'!C15)</f>
        <v xml:space="preserve">  </v>
      </c>
      <c r="E12" s="260"/>
      <c r="F12" s="260"/>
      <c r="G12" s="261"/>
      <c r="H12" s="45"/>
      <c r="J12" s="86"/>
      <c r="K12" s="86" t="s">
        <v>84</v>
      </c>
      <c r="L12" s="86"/>
    </row>
    <row r="13" spans="1:12" ht="20.100000000000001" customHeight="1">
      <c r="A13" s="72" t="s">
        <v>145</v>
      </c>
      <c r="B13" s="73"/>
      <c r="C13" s="103" t="str">
        <f>IF('2.Gegevens'!C25="","",'2.Gegevens'!C25)</f>
        <v/>
      </c>
      <c r="D13" s="259" t="str">
        <f>IF('2.Gegevens'!C24="","",'2.Gegevens'!C24)</f>
        <v/>
      </c>
      <c r="E13" s="271"/>
      <c r="F13" s="271"/>
      <c r="G13" s="272"/>
      <c r="H13" s="45"/>
      <c r="J13" s="86"/>
      <c r="K13" s="86"/>
      <c r="L13" s="86"/>
    </row>
    <row r="14" spans="1:12" ht="9.9499999999999993" customHeight="1">
      <c r="A14" s="44"/>
      <c r="B14" s="45"/>
      <c r="C14" s="45"/>
      <c r="D14" s="45"/>
      <c r="E14" s="45"/>
      <c r="F14" s="45"/>
      <c r="G14" s="45"/>
      <c r="H14" s="45"/>
    </row>
    <row r="15" spans="1:12" ht="20.100000000000001" customHeight="1">
      <c r="A15" s="72" t="s">
        <v>71</v>
      </c>
      <c r="B15" s="45"/>
      <c r="C15" s="125" t="str">
        <f>IF('2.Gegevens'!C17="","",'2.Gegevens'!C17)</f>
        <v/>
      </c>
      <c r="D15" s="145"/>
      <c r="E15" s="145"/>
      <c r="F15" s="45"/>
      <c r="G15" s="45"/>
      <c r="H15" s="45"/>
    </row>
    <row r="16" spans="1:12" ht="20.100000000000001" customHeight="1">
      <c r="A16" s="72" t="s">
        <v>72</v>
      </c>
      <c r="B16" s="45"/>
      <c r="C16" s="126" t="str">
        <f>IF('2.Gegevens'!C18="","",'2.Gegevens'!C18)</f>
        <v/>
      </c>
      <c r="D16" s="75"/>
      <c r="E16" s="268" t="str">
        <f>IF('2.Gegevens'!C19="","",'2.Gegevens'!C19)</f>
        <v/>
      </c>
      <c r="F16" s="269"/>
      <c r="G16" s="270"/>
      <c r="H16" s="45"/>
    </row>
    <row r="17" spans="1:8" ht="9.9499999999999993" customHeight="1">
      <c r="A17" s="44"/>
      <c r="B17" s="45"/>
      <c r="C17" s="45"/>
      <c r="D17" s="45"/>
      <c r="E17" s="45"/>
      <c r="F17" s="45"/>
      <c r="G17" s="45"/>
      <c r="H17" s="45"/>
    </row>
    <row r="18" spans="1:8" ht="20.100000000000001" customHeight="1">
      <c r="A18" s="72" t="s">
        <v>73</v>
      </c>
      <c r="B18" s="73"/>
      <c r="C18" s="76" t="str">
        <f>IF('2.Gegevens'!$C$58="","",'2.Gegevens'!$C$58)</f>
        <v/>
      </c>
      <c r="D18" s="77" t="s">
        <v>74</v>
      </c>
      <c r="E18" s="287" t="str">
        <f>IF('2.Gegevens'!$C$59="","",'2.Gegevens'!$C$59)</f>
        <v/>
      </c>
      <c r="F18" s="271" t="str">
        <f>IF('2.Gegevens'!$C$58="","",'2.Gegevens'!$C$58)</f>
        <v/>
      </c>
      <c r="G18" s="272" t="str">
        <f>IF('2.Gegevens'!$C$58="","",'2.Gegevens'!$C$58)</f>
        <v/>
      </c>
      <c r="H18" s="45"/>
    </row>
    <row r="19" spans="1:8" ht="9" customHeight="1">
      <c r="A19" s="45"/>
      <c r="B19" s="45"/>
      <c r="C19" s="45"/>
      <c r="D19" s="45"/>
      <c r="E19" s="45"/>
      <c r="F19" s="45"/>
      <c r="G19" s="45"/>
      <c r="H19" s="45"/>
    </row>
    <row r="20" spans="1:8" ht="21.75" customHeight="1">
      <c r="A20" s="69"/>
      <c r="B20" s="45"/>
      <c r="C20" s="70" t="s">
        <v>75</v>
      </c>
      <c r="D20" s="45"/>
      <c r="E20" s="45"/>
      <c r="F20" s="45"/>
      <c r="G20" s="45"/>
      <c r="H20" s="45"/>
    </row>
    <row r="21" spans="1:8" ht="5.25" customHeight="1">
      <c r="A21" s="45"/>
      <c r="B21" s="45"/>
      <c r="C21" s="45"/>
      <c r="D21" s="45"/>
      <c r="E21" s="45"/>
      <c r="F21" s="45"/>
      <c r="G21" s="45"/>
      <c r="H21" s="45"/>
    </row>
    <row r="22" spans="1:8" ht="20.100000000000001" customHeight="1">
      <c r="A22" s="72" t="s">
        <v>76</v>
      </c>
      <c r="B22" s="73"/>
      <c r="C22" s="88">
        <f>'2.Gegevens'!$C$28</f>
        <v>0</v>
      </c>
      <c r="D22" s="146"/>
      <c r="E22" s="259" t="str">
        <f>'2.Gegevens'!$C$55</f>
        <v xml:space="preserve"> </v>
      </c>
      <c r="F22" s="288"/>
      <c r="G22" s="289"/>
      <c r="H22" s="45"/>
    </row>
    <row r="23" spans="1:8" ht="20.100000000000001" customHeight="1">
      <c r="A23" s="72" t="s">
        <v>77</v>
      </c>
      <c r="B23" s="73"/>
      <c r="C23" s="259" t="str">
        <f>CONCATENATE('2.Gegevens'!C48," ",'2.Gegevens'!C50," ",'2.Gegevens'!C49)</f>
        <v xml:space="preserve">  </v>
      </c>
      <c r="D23" s="271"/>
      <c r="E23" s="271"/>
      <c r="F23" s="271"/>
      <c r="G23" s="272"/>
      <c r="H23" s="45"/>
    </row>
    <row r="24" spans="1:8" ht="20.100000000000001" customHeight="1">
      <c r="A24" s="72" t="s">
        <v>78</v>
      </c>
      <c r="B24" s="73"/>
      <c r="C24" s="89">
        <f>'2.Gegevens'!$C$29</f>
        <v>0</v>
      </c>
      <c r="D24" s="78"/>
      <c r="E24" s="281">
        <f>'2.Gegevens'!$C$31</f>
        <v>0</v>
      </c>
      <c r="F24" s="282"/>
      <c r="G24" s="283"/>
      <c r="H24" s="45"/>
    </row>
    <row r="25" spans="1:8" ht="20.100000000000001" customHeight="1">
      <c r="A25" s="72" t="s">
        <v>85</v>
      </c>
      <c r="B25" s="73"/>
      <c r="C25" s="74">
        <f>'2.Gegevens'!$C$30</f>
        <v>0</v>
      </c>
      <c r="D25" s="78"/>
      <c r="E25" s="284" t="str">
        <f>IF('2.Gegevens'!C33="","",'2.Gegevens'!C33)</f>
        <v/>
      </c>
      <c r="F25" s="285"/>
      <c r="G25" s="286"/>
      <c r="H25" s="45"/>
    </row>
    <row r="26" spans="1:8" ht="20.100000000000001" customHeight="1">
      <c r="A26" s="72" t="s">
        <v>143</v>
      </c>
      <c r="B26" s="73"/>
      <c r="C26" s="87" t="str">
        <f>CONCATENATE('2.Gegevens'!C34)</f>
        <v/>
      </c>
      <c r="D26" s="79"/>
      <c r="E26" s="293">
        <f>'2.Gegevens'!$C$35</f>
        <v>0</v>
      </c>
      <c r="F26" s="294"/>
      <c r="G26" s="295"/>
      <c r="H26" s="45"/>
    </row>
    <row r="27" spans="1:8" ht="20.100000000000001" customHeight="1">
      <c r="A27" s="72" t="s">
        <v>79</v>
      </c>
      <c r="B27" s="73"/>
      <c r="C27" s="103" t="str">
        <f>IF('2.Gegevens'!C52="","",'2.Gegevens'!C52)</f>
        <v/>
      </c>
      <c r="D27" s="78"/>
      <c r="E27" s="296" t="str">
        <f>CONCATENATE('2.Gegevens'!C53)</f>
        <v/>
      </c>
      <c r="F27" s="297"/>
      <c r="G27" s="298"/>
      <c r="H27" s="45"/>
    </row>
    <row r="28" spans="1:8" ht="20.100000000000001" customHeight="1">
      <c r="A28" s="72" t="s">
        <v>144</v>
      </c>
      <c r="B28" s="73"/>
      <c r="C28" s="299" t="str">
        <f>CONCATENATE('2.Gegevens'!C37)</f>
        <v/>
      </c>
      <c r="D28" s="282"/>
      <c r="E28" s="282"/>
      <c r="F28" s="282"/>
      <c r="G28" s="283"/>
      <c r="H28" s="45"/>
    </row>
    <row r="29" spans="1:8" ht="20.100000000000001" customHeight="1">
      <c r="A29" s="72" t="s">
        <v>80</v>
      </c>
      <c r="B29" s="73"/>
      <c r="C29" s="259" t="str">
        <f>CONCATENATE('2.Gegevens'!C54)</f>
        <v/>
      </c>
      <c r="D29" s="288"/>
      <c r="E29" s="288"/>
      <c r="F29" s="288"/>
      <c r="G29" s="289"/>
      <c r="H29" s="45"/>
    </row>
    <row r="30" spans="1:8" ht="7.5" customHeight="1">
      <c r="A30" s="80"/>
      <c r="B30" s="73"/>
      <c r="C30" s="73"/>
      <c r="D30" s="73"/>
      <c r="E30" s="73"/>
      <c r="F30" s="73"/>
      <c r="G30" s="45"/>
      <c r="H30" s="45"/>
    </row>
    <row r="31" spans="1:8" ht="35.25" customHeight="1">
      <c r="A31" s="70" t="s">
        <v>81</v>
      </c>
      <c r="B31" s="38"/>
      <c r="C31" s="38"/>
      <c r="D31" s="38"/>
      <c r="E31" s="38"/>
      <c r="F31" s="38"/>
      <c r="G31" s="45"/>
      <c r="H31" s="45"/>
    </row>
    <row r="32" spans="1:8" ht="4.5" customHeight="1">
      <c r="A32" s="70"/>
      <c r="B32" s="38"/>
      <c r="C32" s="38"/>
      <c r="D32" s="38"/>
      <c r="E32" s="38"/>
      <c r="F32" s="38"/>
      <c r="G32" s="45"/>
      <c r="H32" s="45"/>
    </row>
    <row r="33" spans="1:14" ht="82.5" customHeight="1">
      <c r="A33" s="300" t="str">
        <f>IF('2.Gegevens'!C45="","",'2.Gegevens'!C45)</f>
        <v/>
      </c>
      <c r="B33" s="301"/>
      <c r="C33" s="301"/>
      <c r="D33" s="302"/>
      <c r="E33" s="302"/>
      <c r="F33" s="302"/>
      <c r="G33" s="303"/>
      <c r="H33" s="45"/>
    </row>
    <row r="34" spans="1:14" ht="13.5" customHeight="1">
      <c r="A34" s="81"/>
      <c r="B34" s="81"/>
      <c r="C34" s="81"/>
      <c r="D34" s="131"/>
      <c r="E34" s="131"/>
      <c r="F34" s="131"/>
      <c r="G34" s="131"/>
      <c r="H34" s="45"/>
    </row>
    <row r="35" spans="1:14" ht="14.25" customHeight="1">
      <c r="A35" s="82" t="s">
        <v>82</v>
      </c>
      <c r="B35" s="38"/>
      <c r="C35" s="82" t="s">
        <v>12</v>
      </c>
      <c r="D35" s="38"/>
      <c r="E35" s="304" t="s">
        <v>42</v>
      </c>
      <c r="F35" s="304"/>
      <c r="G35" s="304"/>
      <c r="H35" s="45"/>
    </row>
    <row r="36" spans="1:14" ht="32.1" customHeight="1">
      <c r="A36" s="147"/>
      <c r="B36" s="45"/>
      <c r="C36" s="148"/>
      <c r="D36" s="67"/>
      <c r="E36" s="290"/>
      <c r="F36" s="271"/>
      <c r="G36" s="272"/>
      <c r="H36" s="45"/>
      <c r="J36" s="278" t="s">
        <v>156</v>
      </c>
      <c r="K36" s="279"/>
      <c r="L36" s="280"/>
      <c r="M36" s="280"/>
      <c r="N36" s="280"/>
    </row>
    <row r="37" spans="1:14" ht="9" customHeight="1">
      <c r="A37" s="45"/>
      <c r="B37" s="45"/>
      <c r="C37" s="45"/>
      <c r="D37" s="45"/>
      <c r="E37" s="45"/>
      <c r="F37" s="45"/>
      <c r="G37" s="45"/>
      <c r="H37" s="45"/>
    </row>
    <row r="38" spans="1:14" ht="32.1" customHeight="1">
      <c r="A38" s="84"/>
      <c r="B38" s="45"/>
      <c r="C38" s="85" t="s">
        <v>94</v>
      </c>
      <c r="D38" s="67"/>
      <c r="E38" s="290"/>
      <c r="F38" s="271"/>
      <c r="G38" s="272"/>
      <c r="H38" s="45"/>
      <c r="J38" s="291" t="s">
        <v>157</v>
      </c>
      <c r="K38" s="292"/>
      <c r="L38" s="280"/>
      <c r="M38" s="280"/>
      <c r="N38" s="280"/>
    </row>
    <row r="39" spans="1:14" ht="6" customHeight="1">
      <c r="A39" s="84"/>
      <c r="B39" s="45"/>
      <c r="C39" s="67"/>
      <c r="D39" s="67"/>
      <c r="E39" s="67"/>
      <c r="F39" s="67"/>
      <c r="G39" s="45"/>
      <c r="H39" s="45"/>
    </row>
    <row r="40" spans="1:14" ht="6" customHeight="1">
      <c r="A40" s="45"/>
      <c r="B40" s="45"/>
      <c r="C40" s="45"/>
      <c r="D40" s="45"/>
      <c r="E40" s="45"/>
      <c r="F40" s="45"/>
      <c r="G40" s="45"/>
      <c r="H40" s="45"/>
    </row>
    <row r="41" spans="1:14">
      <c r="A41" s="45"/>
      <c r="B41" s="45"/>
      <c r="C41" s="45"/>
      <c r="D41" s="45"/>
      <c r="E41" s="45"/>
      <c r="F41" s="45"/>
      <c r="G41" s="45"/>
      <c r="H41" s="45"/>
    </row>
    <row r="42" spans="1:14">
      <c r="A42" s="45"/>
      <c r="B42" s="45"/>
      <c r="C42" s="45"/>
      <c r="D42" s="45"/>
      <c r="E42" s="45"/>
      <c r="F42" s="45"/>
      <c r="G42" s="45"/>
      <c r="H42" s="45"/>
    </row>
    <row r="43" spans="1:14">
      <c r="A43" s="45"/>
      <c r="B43" s="45"/>
      <c r="C43" s="45"/>
      <c r="D43" s="45"/>
      <c r="E43" s="45"/>
      <c r="F43" s="45"/>
      <c r="G43" s="45"/>
      <c r="H43" s="45"/>
    </row>
  </sheetData>
  <sheetProtection password="C440" sheet="1" objects="1" scenarios="1" selectLockedCells="1"/>
  <mergeCells count="24">
    <mergeCell ref="E38:G38"/>
    <mergeCell ref="J38:N38"/>
    <mergeCell ref="E26:G26"/>
    <mergeCell ref="E27:G27"/>
    <mergeCell ref="C29:G29"/>
    <mergeCell ref="C28:G28"/>
    <mergeCell ref="A33:G33"/>
    <mergeCell ref="E35:G35"/>
    <mergeCell ref="E36:G36"/>
    <mergeCell ref="E16:G16"/>
    <mergeCell ref="D13:G13"/>
    <mergeCell ref="D11:G11"/>
    <mergeCell ref="A6:B7"/>
    <mergeCell ref="J36:N36"/>
    <mergeCell ref="C23:G23"/>
    <mergeCell ref="E24:G24"/>
    <mergeCell ref="E25:G25"/>
    <mergeCell ref="E18:G18"/>
    <mergeCell ref="E22:G22"/>
    <mergeCell ref="A2:G2"/>
    <mergeCell ref="A4:G4"/>
    <mergeCell ref="C8:G8"/>
    <mergeCell ref="D12:G12"/>
    <mergeCell ref="C6:G7"/>
  </mergeCells>
  <phoneticPr fontId="0" type="noConversion"/>
  <pageMargins left="0.75" right="0.75" top="1" bottom="1" header="0.5" footer="0.5"/>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15</vt:i4>
      </vt:variant>
    </vt:vector>
  </HeadingPairs>
  <TitlesOfParts>
    <vt:vector size="19" baseType="lpstr">
      <vt:lpstr>1.Uitleg</vt:lpstr>
      <vt:lpstr>2.Gegevens</vt:lpstr>
      <vt:lpstr>3.Begroting</vt:lpstr>
      <vt:lpstr>4. BPV-formulier</vt:lpstr>
      <vt:lpstr>'2.Gegevens'!Afdrukbereik</vt:lpstr>
      <vt:lpstr>'3.Begroting'!Afdrukbereik</vt:lpstr>
      <vt:lpstr>'4. BPV-formulier'!Afdrukbereik</vt:lpstr>
      <vt:lpstr>Beroep</vt:lpstr>
      <vt:lpstr>Economischesector</vt:lpstr>
      <vt:lpstr>Geslacht</vt:lpstr>
      <vt:lpstr>Kwalificatie</vt:lpstr>
      <vt:lpstr>Opleidingsgebied</vt:lpstr>
      <vt:lpstr>Organisatiegrootte</vt:lpstr>
      <vt:lpstr>Profit</vt:lpstr>
      <vt:lpstr>Soortdeelnemer</vt:lpstr>
      <vt:lpstr>Soortorganisatie</vt:lpstr>
      <vt:lpstr>Vestiging</vt:lpstr>
      <vt:lpstr>Werkgebied</vt:lpstr>
      <vt:lpstr>Wettelijkestatus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Harry Hermans</dc:creator>
  <cp:lastModifiedBy>Wendy Verhagen</cp:lastModifiedBy>
  <cp:lastPrinted>2016-07-19T11:39:32Z</cp:lastPrinted>
  <dcterms:created xsi:type="dcterms:W3CDTF">2007-02-23T20:45:31Z</dcterms:created>
  <dcterms:modified xsi:type="dcterms:W3CDTF">2017-09-25T07:58:08Z</dcterms:modified>
</cp:coreProperties>
</file>